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1340" windowHeight="8580" tabRatio="932"/>
  </bookViews>
  <sheets>
    <sheet name="Содержание" sheetId="10" r:id="rId1"/>
    <sheet name="Grandvalira" sheetId="5" r:id="rId2"/>
    <sheet name="Shusski" sheetId="29" r:id="rId3"/>
    <sheet name="Ski Calbo" sheetId="23" r:id="rId4"/>
    <sheet name="Palau de Gel" sheetId="30" r:id="rId5"/>
    <sheet name="Caldea" sheetId="31" r:id="rId6"/>
    <sheet name="INUU" sheetId="33" r:id="rId7"/>
    <sheet name="Naturlandia" sheetId="34" r:id="rId8"/>
    <sheet name="Vallnord" sheetId="35" r:id="rId9"/>
    <sheet name="Esports Rossell" sheetId="38" r:id="rId10"/>
    <sheet name="Nordic Esports" sheetId="39" r:id="rId11"/>
    <sheet name="Rent a car Ifrent" sheetId="36" r:id="rId12"/>
    <sheet name="Расписание автобусов" sheetId="37" r:id="rId13"/>
  </sheets>
  <definedNames>
    <definedName name="_xlnm.Print_Area" localSheetId="1">Grandvalira!$A$1:$J$95</definedName>
    <definedName name="_xlnm.Print_Area" localSheetId="0">Содержание!$A$1:$M$4</definedName>
  </definedNames>
  <calcPr calcId="144525"/>
</workbook>
</file>

<file path=xl/calcChain.xml><?xml version="1.0" encoding="utf-8"?>
<calcChain xmlns="http://schemas.openxmlformats.org/spreadsheetml/2006/main">
  <c r="J15" i="23" l="1"/>
  <c r="K15" i="23"/>
  <c r="L15" i="23"/>
  <c r="I17" i="23"/>
  <c r="J17" i="23"/>
  <c r="K17" i="23"/>
  <c r="L17" i="23"/>
  <c r="I20" i="23"/>
  <c r="J20" i="23"/>
  <c r="K20" i="23"/>
  <c r="L20" i="23"/>
  <c r="H25" i="23"/>
  <c r="I25" i="23"/>
  <c r="J25" i="23"/>
  <c r="K25" i="23"/>
  <c r="L25" i="23"/>
  <c r="G26" i="23"/>
  <c r="H26" i="23"/>
  <c r="I26" i="23"/>
  <c r="J26" i="23"/>
  <c r="K26" i="23"/>
  <c r="L26" i="23"/>
  <c r="I30" i="23"/>
  <c r="J30" i="23"/>
  <c r="K30" i="23"/>
  <c r="L30" i="23"/>
  <c r="H31" i="23"/>
  <c r="I31" i="23"/>
  <c r="J31" i="23"/>
  <c r="K31" i="23"/>
  <c r="L31" i="23"/>
  <c r="H32" i="23"/>
  <c r="I32" i="23"/>
  <c r="J32" i="23"/>
  <c r="K32" i="23"/>
  <c r="L32" i="23"/>
  <c r="K33" i="23"/>
  <c r="L33" i="23"/>
  <c r="H34" i="23"/>
  <c r="I34" i="23"/>
  <c r="J34" i="23"/>
  <c r="K34" i="23"/>
  <c r="L34" i="23"/>
</calcChain>
</file>

<file path=xl/sharedStrings.xml><?xml version="1.0" encoding="utf-8"?>
<sst xmlns="http://schemas.openxmlformats.org/spreadsheetml/2006/main" count="727" uniqueCount="470">
  <si>
    <t>Стоимость</t>
  </si>
  <si>
    <t>Лыжи + Палки</t>
  </si>
  <si>
    <t>Ботинки</t>
  </si>
  <si>
    <t>Прокат горнолыжного снаряжения</t>
  </si>
  <si>
    <t>1 день</t>
  </si>
  <si>
    <t>3 дня</t>
  </si>
  <si>
    <t>4 дня</t>
  </si>
  <si>
    <t>5 дней</t>
  </si>
  <si>
    <t>6 дней</t>
  </si>
  <si>
    <t>Вид снаряжения</t>
  </si>
  <si>
    <t>2 дня</t>
  </si>
  <si>
    <t>Цена за день</t>
  </si>
  <si>
    <t>GRANDVALIRA</t>
  </si>
  <si>
    <t>FORFAITS</t>
  </si>
  <si>
    <t>7 дней и более (цена за 1 день)</t>
  </si>
  <si>
    <t>7 дней катания в течение 10 дней</t>
  </si>
  <si>
    <t>5 дней катания в течение 7 дней</t>
  </si>
  <si>
    <t>Взрослые</t>
  </si>
  <si>
    <t>Кол-во дней катания</t>
  </si>
  <si>
    <t>Дети от 12 до 17 лет*</t>
  </si>
  <si>
    <t>Дети от 6 до 11 лет*</t>
  </si>
  <si>
    <t>ТАРИФЫ ЛЫЖНОЙ ШКОЛЫ</t>
  </si>
  <si>
    <t>ГРУППОВЫЕ ЗАНЯТИЯ</t>
  </si>
  <si>
    <t>Более 7 дней</t>
  </si>
  <si>
    <t>Кол-во часов</t>
  </si>
  <si>
    <t>Возраст</t>
  </si>
  <si>
    <t>Дети (6-11 лет)</t>
  </si>
  <si>
    <t>Дети младше 10 лет не допускаются к групповым занятиям на сноубордах!</t>
  </si>
  <si>
    <t>* Услуги горнолыжной станции Grandvalira</t>
  </si>
  <si>
    <t>15 часов (5 дней: 3ч/день)</t>
  </si>
  <si>
    <t>12 часов (4 дня: 3ч/день)</t>
  </si>
  <si>
    <t>Цена указана за человека</t>
  </si>
  <si>
    <t xml:space="preserve">2 часа (10:00 - 14:00) </t>
  </si>
  <si>
    <t>6 часов (10:00 - 14:00)</t>
  </si>
  <si>
    <t>2 часа (09:00 - 10:00 и 14:00 - 17:00)</t>
  </si>
  <si>
    <t>6 часов  (09:00 - 10:00 и 14:00 - 17:00)</t>
  </si>
  <si>
    <t>10 часов (09:00 - 15:00)</t>
  </si>
  <si>
    <t>Обязательным является предоставление документа для подтверждения возраста ребёнка!</t>
  </si>
  <si>
    <t xml:space="preserve">Детские ботинки </t>
  </si>
  <si>
    <t>9 часов   (3 дня: 3ч/день)</t>
  </si>
  <si>
    <t>6 часов   (2 дня: 3ч/день)*</t>
  </si>
  <si>
    <t>* Шестичасовые групповые занятия проводятся только по субботам и воскресеньям.</t>
  </si>
  <si>
    <t>Допл. 2-ой, 3-ий и т.д. чел.</t>
  </si>
  <si>
    <t xml:space="preserve">Детский сад (от 1 года* до 4 лет) </t>
  </si>
  <si>
    <t>Jardi de Neu (от 3 до 6 лет)</t>
  </si>
  <si>
    <t xml:space="preserve">* Soldeu, El Tarter и Canillo от 24 месяцев до 4 лет; Grau Roig от 12 месяцев до 4 лет; </t>
  </si>
  <si>
    <t>5 дней дни подряд (15 часов)</t>
  </si>
  <si>
    <t>в зонах Pas de la Casa и Encamp - детского сада нет</t>
  </si>
  <si>
    <t>1 день / 4 часа *</t>
  </si>
  <si>
    <t>1/2 дня</t>
  </si>
  <si>
    <t>Палки</t>
  </si>
  <si>
    <t>Каска</t>
  </si>
  <si>
    <t>SKI CALBO (Soldeu)</t>
  </si>
  <si>
    <t xml:space="preserve">2  дня </t>
  </si>
  <si>
    <t>Более 6 дней</t>
  </si>
  <si>
    <t xml:space="preserve">Лыжи или Snowboard Гамма Sensacion </t>
  </si>
  <si>
    <t xml:space="preserve">Лыжи или Snowboard Гамма Sensacion + Ботинки </t>
  </si>
  <si>
    <t>Ботинки Superior</t>
  </si>
  <si>
    <t>Лыжи или Snowboard Champion  ( дети с 7 до 12  лет  (до 140 см))</t>
  </si>
  <si>
    <t>Лыжи или Snowboard Champion  + Ботинки ( дети с 7 до 12  лет  (до 140 см))</t>
  </si>
  <si>
    <t>* Горнолыжные костюмы, перчатки, шапочки, очки в прокат не сдаются и могут быть приобретены в одном из многочисленных специализированных магазинов!</t>
  </si>
  <si>
    <t>* Прокат горнолыжного снаряжения Ski Calbo</t>
  </si>
  <si>
    <t xml:space="preserve">( начало по понедельникам) </t>
  </si>
  <si>
    <t>SHUSSKI</t>
  </si>
  <si>
    <t xml:space="preserve"> (Encamp, La Massana, Pas de la Casa, Canillo, Incles, Soldeu)</t>
  </si>
  <si>
    <t>DISCOVERY PLATA</t>
  </si>
  <si>
    <t>лыжный комплект</t>
  </si>
  <si>
    <t>Лыжные ботинки</t>
  </si>
  <si>
    <t>cноуборд +  ботинки</t>
  </si>
  <si>
    <t>cноуборд</t>
  </si>
  <si>
    <t xml:space="preserve"> SENSATION OR</t>
  </si>
  <si>
    <t>детский комплект</t>
  </si>
  <si>
    <t>детские лыжи и палки</t>
  </si>
  <si>
    <t>детские ботинки</t>
  </si>
  <si>
    <t xml:space="preserve"> ECO BRONZE</t>
  </si>
  <si>
    <t xml:space="preserve"> EXCELLENCE SKITEST</t>
  </si>
  <si>
    <t>шлем</t>
  </si>
  <si>
    <t>лыжные палки</t>
  </si>
  <si>
    <t>* Горнолыжные костюмы, перчатки, шапочки, очки в прокат не даются и могут быть приобретены в одном из многочисленных специализированных магазинов!</t>
  </si>
  <si>
    <t>* Прокат горнолыжного снаряжения Shusski</t>
  </si>
  <si>
    <t>Взрослые/Дети (12-17 лет)</t>
  </si>
  <si>
    <t>Снегоступы + палки</t>
  </si>
  <si>
    <t>Лыжи Гамма Eco</t>
  </si>
  <si>
    <t>Лыжи Гамма Eco + Ботинки</t>
  </si>
  <si>
    <t>Лыжи или Snowblades  или Snowboard Гамма Evolucion</t>
  </si>
  <si>
    <t xml:space="preserve">Лыжи или Snowblades или Snowboard  Гамма Evolucion + Ботинки </t>
  </si>
  <si>
    <t xml:space="preserve">Лыжи или Snowboard Гамма Excelencia </t>
  </si>
  <si>
    <t>Лыжи или Snowboard Гамма Excelencia + Ботинки</t>
  </si>
  <si>
    <t>Лыжи Гамма Top Class</t>
  </si>
  <si>
    <t>Лыжи Гамма Top Class + Ботинки</t>
  </si>
  <si>
    <t>Детская каска (до 12 лет)</t>
  </si>
  <si>
    <t>Лыжи Mini Kid I Promesa (дети до 12  лет  (до 140 см))</t>
  </si>
  <si>
    <t>Лыжи Mini Kid I Promesa + Ботинки (дети до 12  лет  (до 140 см))</t>
  </si>
  <si>
    <t>PALAU DE GEL (Canillo)</t>
  </si>
  <si>
    <t>Ледовый дворец</t>
  </si>
  <si>
    <t>Входные билеты</t>
  </si>
  <si>
    <t>Дети</t>
  </si>
  <si>
    <t>Каток  + аренда коньков и шлема</t>
  </si>
  <si>
    <t>Бассейн (c 10:00 до 22:00 ч.)</t>
  </si>
  <si>
    <t>Расписание работы:</t>
  </si>
  <si>
    <t>Высокий сезон</t>
  </si>
  <si>
    <t>Низкий сезон</t>
  </si>
  <si>
    <t xml:space="preserve">Расписание работы Ледового дворца в праздничные дни: </t>
  </si>
  <si>
    <t>Календарь:</t>
  </si>
  <si>
    <t>Все цены указаны в евро с человека</t>
  </si>
  <si>
    <t>Депозит 2 евро за магнитную карточку (входной билет)</t>
  </si>
  <si>
    <t>Для занятий фигурным катанием обязательно иметь при себе носки и брюки!</t>
  </si>
  <si>
    <t>Для занятий плаванием обязательно иметь при себе шапочку!</t>
  </si>
  <si>
    <t xml:space="preserve">Для занятий на катке обязательным является использование шлема </t>
  </si>
  <si>
    <t>Запрещено использование сауны и тренажерного зала лицам, младше 12 лет</t>
  </si>
  <si>
    <t>Использование сауны и тренажерного зала лицам от 12 до 16 лет разрешено только в сопровождении взрослых (старше 18 лет)</t>
  </si>
  <si>
    <t>Запрещено использование солярия лицам младше 16 лет</t>
  </si>
  <si>
    <t>Вход в Ледовый дворец лицам младше 8-ми лет разрешен только в сопровождении взрослых (старше 18 лет)</t>
  </si>
  <si>
    <t>Вход в Ледовый дворец, аренда коньков, шлема и перчаток для детей младше 6-ти лет - бесплатно</t>
  </si>
  <si>
    <t xml:space="preserve">Детский тариф применим к посетителям в возрасте от 6-ти до 15-ти лет, дети до 5,99 лет  - бесплатно </t>
  </si>
  <si>
    <t>Картинг на льду (10 мин, включает аренду комбинезона и шлема)</t>
  </si>
  <si>
    <t>CALDEA</t>
  </si>
  <si>
    <t>Входной билет в термальный комплекс Caldea</t>
  </si>
  <si>
    <t>Входной билет для взрослого, сеанс 3 часа</t>
  </si>
  <si>
    <t>34,5 евро</t>
  </si>
  <si>
    <t>Входной билет для ребёнка от 5 до 15 лет (вкл), сеанс 3 часа*</t>
  </si>
  <si>
    <t>25 евро</t>
  </si>
  <si>
    <t>Входной билет на ночной сеанс, 2 часа**</t>
  </si>
  <si>
    <t>28 евро</t>
  </si>
  <si>
    <t>Абонемент на 3 дня (3 сеанса по 3 часа каждый)</t>
  </si>
  <si>
    <t>69 евро</t>
  </si>
  <si>
    <t>Абонемент на 5 дней (5 сеансов по 3 часа каждый)</t>
  </si>
  <si>
    <t>103,5 евро</t>
  </si>
  <si>
    <t>* Детский тариф распространяется на детей от 5 до 12 лет включительно.</t>
  </si>
  <si>
    <t xml:space="preserve">  Один взрослый имеет право сопровождения не более 3-х детей!</t>
  </si>
  <si>
    <t xml:space="preserve">  Обязательным является документальное подтверждение возраста ребёнка!</t>
  </si>
  <si>
    <t xml:space="preserve">** Ночной тариф применяется в любой день недели, со входом в термальный комплекс </t>
  </si>
  <si>
    <t xml:space="preserve">в последние 2 часа его работы </t>
  </si>
  <si>
    <t>Семейные абонементы (сеанс 3 часа)</t>
  </si>
  <si>
    <t>2 взрослых + 2 ребёнка (от 5 до 15 лет включительно)</t>
  </si>
  <si>
    <t>100 евро</t>
  </si>
  <si>
    <t>2 взрослых + 3 ребёнка (от 5 до 15 лет включительно)</t>
  </si>
  <si>
    <t>115 евро</t>
  </si>
  <si>
    <t>2 взрослых + 4 ребёнка (от 5 до 15 лет включительно)</t>
  </si>
  <si>
    <t>128 евро</t>
  </si>
  <si>
    <t>2 взрослых + 5 детей (от 5 до 15 лет включительно)</t>
  </si>
  <si>
    <t>138 евро</t>
  </si>
  <si>
    <t>Несколько рекомендуемых процедур  из 70 возможных</t>
  </si>
  <si>
    <t>30 евро</t>
  </si>
  <si>
    <t>Общий массаж (60 мин)</t>
  </si>
  <si>
    <t>61  евро</t>
  </si>
  <si>
    <t>Шиатцу (японский массаж, 30 мин)</t>
  </si>
  <si>
    <t>38 евро</t>
  </si>
  <si>
    <t>Шиатцу (японский массаж, 60 мин)</t>
  </si>
  <si>
    <t>61 евро</t>
  </si>
  <si>
    <t>Centro Wellness INUU</t>
  </si>
  <si>
    <t>Комбинированный входной билет Caldea cеанс 3 часа + INUU</t>
  </si>
  <si>
    <t>Тип услуги</t>
  </si>
  <si>
    <t>Только для взрослых от 16 лет</t>
  </si>
  <si>
    <t>Часы работы центра  с 10:00 до 22:00 все дни кроме 24 и 31 декабря ( эти дни открыто до 20:00)</t>
  </si>
  <si>
    <t>25 декабря центр закрыт весь день</t>
  </si>
  <si>
    <t xml:space="preserve">Входной билет в INUU </t>
  </si>
  <si>
    <t>Описание услуги</t>
  </si>
  <si>
    <t xml:space="preserve"> услуга</t>
  </si>
  <si>
    <t>Входной билет позволяет насладиться пребыванием в центре включая</t>
  </si>
  <si>
    <t xml:space="preserve">термальные внутренние ванны и бассейны на свежем воздухе, а также </t>
  </si>
  <si>
    <t>Необходимо иметь с собой спортивную форму</t>
  </si>
  <si>
    <t>пребывание в зоне U Senses, зоне отдыха и спортивном зале</t>
  </si>
  <si>
    <t>Комбинированный входной билет Caldea + INUU</t>
  </si>
  <si>
    <t>Наше тело и мозг</t>
  </si>
  <si>
    <t>Красота</t>
  </si>
  <si>
    <t>Чувственность</t>
  </si>
  <si>
    <t>Вода</t>
  </si>
  <si>
    <t>процедур и лечений на выбор:</t>
  </si>
  <si>
    <t>Каждый вид лечения предполагает 6 уровней сложности на выбор</t>
  </si>
  <si>
    <t xml:space="preserve">Базовый входной  билет в центр дополненный одним из 5 комплексов </t>
  </si>
  <si>
    <t>65 еuro</t>
  </si>
  <si>
    <t>80 еuro</t>
  </si>
  <si>
    <t>NATURLANDIA</t>
  </si>
  <si>
    <t>Для взрослых (от 14 лет)</t>
  </si>
  <si>
    <t>Пакет 1</t>
  </si>
  <si>
    <t>Спуск со снежной горки (неограниченное кол-во)</t>
  </si>
  <si>
    <t>30-ти минутная экскурсия на снегоходе</t>
  </si>
  <si>
    <t>Tobotronc + Airtrekk (мах 136 кг) + tirolina (мах 100 кг) (спуск на канате "тарзанка")</t>
  </si>
  <si>
    <t>Трансфер и услуги гида включены</t>
  </si>
  <si>
    <t>Доплата за индивидуальный снегоход 8 евро</t>
  </si>
  <si>
    <t>Включает :</t>
  </si>
  <si>
    <t>Для подростков (от 7 до 13,99 лет) Обязательна высота от 1,20м!!!</t>
  </si>
  <si>
    <t>30-ти минутная экскурсия на снегоходе (обязательно в сопровождении взрослого)</t>
  </si>
  <si>
    <t xml:space="preserve">Для детей (от 3 до 6,99 лет) </t>
  </si>
  <si>
    <t>Спуск со снежной минигорки (неограниченное кол-во)</t>
  </si>
  <si>
    <t>Часовая аренда санок</t>
  </si>
  <si>
    <t>Пакет 2</t>
  </si>
  <si>
    <t>70 евро</t>
  </si>
  <si>
    <t>55 евро</t>
  </si>
  <si>
    <t>Свободный вход в парк c животными</t>
  </si>
  <si>
    <t>Свободный вход в парк c животными (обязательно в сопровождении взрослого)</t>
  </si>
  <si>
    <t>Локальный массаж(спина/ноги/ступни/лицо/голова) (20 минут)</t>
  </si>
  <si>
    <t>Частичный массаж  (30 или 45 минут)</t>
  </si>
  <si>
    <t>38 или 50 евро</t>
  </si>
  <si>
    <t>Тайландский традиционный массаж (60 мин)</t>
  </si>
  <si>
    <t xml:space="preserve">Ночной вход в INUU </t>
  </si>
  <si>
    <t>49 еuro</t>
  </si>
  <si>
    <t xml:space="preserve">Ночной вход в INUU + ужин в ресторане </t>
  </si>
  <si>
    <t>Абонемент на 3 дня</t>
  </si>
  <si>
    <t>130 еuro</t>
  </si>
  <si>
    <t>Абонемент на 5 дней</t>
  </si>
  <si>
    <t>195 еuro</t>
  </si>
  <si>
    <t>Входной билет в INUU + массаж (60 мин)</t>
  </si>
  <si>
    <t>99 еuro</t>
  </si>
  <si>
    <t>Входной билет в INUU + массаж (60 мин) + Private Wellness</t>
  </si>
  <si>
    <t>110 еuro</t>
  </si>
  <si>
    <t>Входной билет в INUU + комплекс процедур на выбор (30 мин)</t>
  </si>
  <si>
    <t>106 еuro*</t>
  </si>
  <si>
    <t>* Доплата "вдвоем" - 15 еuro/чел</t>
  </si>
  <si>
    <t>Входной билет в INUU + комплекс процедур на выбор (60 мин)</t>
  </si>
  <si>
    <t>135 еuro*</t>
  </si>
  <si>
    <t>Входной билет в INUU + комплекс процедур на выбор (90 мин)</t>
  </si>
  <si>
    <t>150 еuro*</t>
  </si>
  <si>
    <t>Персонализированный комплекс процедур EDONE (120 мин)</t>
  </si>
  <si>
    <t>160 еuro</t>
  </si>
  <si>
    <t>Персонализированный комплекс процедур SPLENIA (180 мин)</t>
  </si>
  <si>
    <t>211 еuro</t>
  </si>
  <si>
    <t>Персонализированный комплекс процедур YDILIA' 300 (120 мин)</t>
  </si>
  <si>
    <t>313 еuro</t>
  </si>
  <si>
    <t xml:space="preserve">Входной билет в INUU + комплекс процедур на выбор </t>
  </si>
  <si>
    <t>Питание и увлажнение</t>
  </si>
  <si>
    <t xml:space="preserve">Обед в ресторане Cota 1600 </t>
  </si>
  <si>
    <t>90 евро</t>
  </si>
  <si>
    <t>01/12-31/01</t>
  </si>
  <si>
    <t>01/02-28/02</t>
  </si>
  <si>
    <t>01/03-30/04</t>
  </si>
  <si>
    <t>85 евро</t>
  </si>
  <si>
    <t>80 евро</t>
  </si>
  <si>
    <t>65 евро</t>
  </si>
  <si>
    <t>60 евро</t>
  </si>
  <si>
    <t>Tobotronc (обязательно в сопровождении взрослого)+Airtrekk (мах 136 кг) + tirolina (мах 100 кг) (спуск на "тарзанкe")</t>
  </si>
  <si>
    <t>Катание на надувных матрасах или электрических машинках Cota 1600</t>
  </si>
  <si>
    <t>Tансфер и услуги гида включены</t>
  </si>
  <si>
    <t>35 евро</t>
  </si>
  <si>
    <t>50 евро</t>
  </si>
  <si>
    <t>45 евро</t>
  </si>
  <si>
    <t>детский cноуборд +  ботинки</t>
  </si>
  <si>
    <t>детский cноуборд</t>
  </si>
  <si>
    <t xml:space="preserve">Санки </t>
  </si>
  <si>
    <t>Тренажерный зал</t>
  </si>
  <si>
    <t>tennis/squash</t>
  </si>
  <si>
    <t>Каток  disco + аренда коньков и шлема</t>
  </si>
  <si>
    <t>-</t>
  </si>
  <si>
    <t>Гонки картинг на льду ( от 7 до 21 чел )</t>
  </si>
  <si>
    <t>24/12;  31/12;   01/01;  03/03-07/03;  17/04-02/05 - консультироваться;  25/12 - закрыто</t>
  </si>
  <si>
    <t>Каток</t>
  </si>
  <si>
    <t>Утренний сеанс</t>
  </si>
  <si>
    <t>Вечерний сеанс</t>
  </si>
  <si>
    <t>ежедневно 12:00-14:00</t>
  </si>
  <si>
    <t>ежедневно 16:30-19:30 СБ 16:30-20:00</t>
  </si>
  <si>
    <t>СБ и ВС  12:00-14:00</t>
  </si>
  <si>
    <t>ежедневно 16:30-18:30 СБ 16:30-20:00 ВС 16:30-19:30</t>
  </si>
  <si>
    <t xml:space="preserve"> - Низкий сезон: 24/11-28/11; 13/04-17/04; 20/04-24/04; 27/04-30/04</t>
  </si>
  <si>
    <t xml:space="preserve"> - Высокий сезон: 29/11-23/12; 26/12-30/12; 02/01-12/04; 18/04-19/04; 25/04-26/04</t>
  </si>
  <si>
    <t>3 дня катания в течение 5 дней</t>
  </si>
  <si>
    <t>Детьми от 6 до 11 лет считаются дети, родившиеся в период с 2003 по 2008 год</t>
  </si>
  <si>
    <t>Детьми от 12 до 17 лет считаются дети, родившиеся в период с 1997 по 2002 год</t>
  </si>
  <si>
    <t>Форфейты для лиц, младше 6-ти  и старше 70-ти лет  предоставляются бесплатно, при документальном подтверждении возраста</t>
  </si>
  <si>
    <t>Форфейт для начинающих (применяется в зонах Encamp, Canillo, El Tarter, Grau Roig, Pas de La Casa) - 38 евро/день (только для детей 12-17 лет)</t>
  </si>
  <si>
    <t>Стоимость Форфейта для лиц от 65 до 69 лет (родившихся с 1945 по 1949) - 33 евро/день</t>
  </si>
  <si>
    <t>Форфейт Freestyle применяется во всех зонах snowparks - 42 евро/день</t>
  </si>
  <si>
    <t>Форфейт "Пешеход" (без катания на лыжах) - 13,5 евро/чел</t>
  </si>
  <si>
    <t>утром  09:00-12:00</t>
  </si>
  <si>
    <t>полдня с 13:00</t>
  </si>
  <si>
    <t>22/12-04/01</t>
  </si>
  <si>
    <t>29/11-21/12 и 05/01-12/04</t>
  </si>
  <si>
    <t>В сопровождении гида-инструктора (максимум 6 человек) по СБ и ВС</t>
  </si>
  <si>
    <t>Top Class целый день</t>
  </si>
  <si>
    <t>Top Class полдня</t>
  </si>
  <si>
    <t>Индивидуальные занятия с инструктором (максимум 6 человек) и Top Class</t>
  </si>
  <si>
    <t xml:space="preserve">1 день </t>
  </si>
  <si>
    <t xml:space="preserve">5 дней подряд  (по полдня; утром или вечером) </t>
  </si>
  <si>
    <t xml:space="preserve">5 дней подряд  (целый день) </t>
  </si>
  <si>
    <t>Часы работы 09:30-16:30</t>
  </si>
  <si>
    <t>1/2 дня (6 часов  СБ - ВС)</t>
  </si>
  <si>
    <t>Целый день (6 часов  СБ - ВС)</t>
  </si>
  <si>
    <t>1/2 дня в течении 5 дней (15 часов)</t>
  </si>
  <si>
    <t>возможно в зонах  Encamp, Canillo, El Tarter, Soldeu и Grau Roig и Pas de la Casa</t>
  </si>
  <si>
    <t>*06/12, 27/12, 02/01 - расписание может быть изменено</t>
  </si>
  <si>
    <t>* утром или вечером из зон El Torter и Soldeu</t>
  </si>
  <si>
    <t>* Palau de Gel</t>
  </si>
  <si>
    <t>* Caldea</t>
  </si>
  <si>
    <t>* Naturlandia</t>
  </si>
  <si>
    <t>* INUU</t>
  </si>
  <si>
    <t>VALLNORD</t>
  </si>
  <si>
    <t>Взрослые (16-64 лет)</t>
  </si>
  <si>
    <t>Дети (6 - 15 лет)</t>
  </si>
  <si>
    <t>1/2 дня (9ч-13ч или 13ч-17ч)</t>
  </si>
  <si>
    <t>6 дней и более (цена за 1 день)</t>
  </si>
  <si>
    <t>31 €/день</t>
  </si>
  <si>
    <t>21,50 €/день</t>
  </si>
  <si>
    <t>10 дней и более (цена за 1 день)</t>
  </si>
  <si>
    <t>30 €/день</t>
  </si>
  <si>
    <t>20 €/день</t>
  </si>
  <si>
    <t>Форфейты для лиц, младше 5-ти и старше 70-ти лет предоставляются бесплатно, при документальном подтверждении возраста</t>
  </si>
  <si>
    <t>Взрослые(от 16 лет)</t>
  </si>
  <si>
    <t>Дети до 15 лет</t>
  </si>
  <si>
    <t>6 часов</t>
  </si>
  <si>
    <t>12 часов</t>
  </si>
  <si>
    <t>15 часов</t>
  </si>
  <si>
    <t>минимум 6 человек</t>
  </si>
  <si>
    <t>ТАРИФЫ ЛЫЖНОЙ ШКОЛЫ В ПРАЗДНИЧНЫЕ ДНИ</t>
  </si>
  <si>
    <t>С 6 по 8 декабря (9 часов)</t>
  </si>
  <si>
    <t>С 27 по 31 декабря (15 часов)</t>
  </si>
  <si>
    <t>С 2 по 6 января (15 часов)</t>
  </si>
  <si>
    <t>С 19 по 22 марта (12 часов)</t>
  </si>
  <si>
    <t>С 3 по 6 апреля (12 часов)</t>
  </si>
  <si>
    <t>6-ти часовые курсы проходят по субботам и воскресеньям, по 3 часа в день</t>
  </si>
  <si>
    <t>15-ти и 12-ти часовые курсы проходят в период с понедельника по пятницу, по 3 часа в день</t>
  </si>
  <si>
    <t xml:space="preserve">Все групповые занятия проходят в период с 12:00 до 15:00 часов </t>
  </si>
  <si>
    <t>ИНДИВИДУАЛЬНЫЕ ЗАНЯТИЯ</t>
  </si>
  <si>
    <t>Взрослые/дети</t>
  </si>
  <si>
    <t>1 - 2 чел</t>
  </si>
  <si>
    <t>09:00-10:00</t>
  </si>
  <si>
    <t>10:00-14:00</t>
  </si>
  <si>
    <t>14:00-17:00</t>
  </si>
  <si>
    <t>1 час</t>
  </si>
  <si>
    <t>2 часа</t>
  </si>
  <si>
    <t>3 часа</t>
  </si>
  <si>
    <t>4 часа</t>
  </si>
  <si>
    <t>Стоимость указана в час за услуги одного инструктора</t>
  </si>
  <si>
    <t>Стоимость действительна как для обучения горнолыжному спорту, так и владению сноубордом</t>
  </si>
  <si>
    <t>BABY CLUB / ДЕТСКИЙ САД</t>
  </si>
  <si>
    <t>Baby Club</t>
  </si>
  <si>
    <t>Детский сад</t>
  </si>
  <si>
    <t>1-4 года</t>
  </si>
  <si>
    <t>4-8 лет</t>
  </si>
  <si>
    <t xml:space="preserve">5 дней   </t>
  </si>
  <si>
    <t>RENT A CAR ANDORRA</t>
  </si>
  <si>
    <t>2014/15</t>
  </si>
  <si>
    <t>Категория автомобиля</t>
  </si>
  <si>
    <t>7 дней</t>
  </si>
  <si>
    <t>Доп. день</t>
  </si>
  <si>
    <t>Франшиза</t>
  </si>
  <si>
    <t>400 км</t>
  </si>
  <si>
    <t>800 км</t>
  </si>
  <si>
    <t>1200км</t>
  </si>
  <si>
    <t>1600 км</t>
  </si>
  <si>
    <t>2000км</t>
  </si>
  <si>
    <t>2400км</t>
  </si>
  <si>
    <t>2800км</t>
  </si>
  <si>
    <t>SMART FOR TWO</t>
  </si>
  <si>
    <t>TOYOTA AYGO/FIAT PANDA/KIA PICANTO/VW UP</t>
  </si>
  <si>
    <t>FIAT PANDA 4X4</t>
  </si>
  <si>
    <t>CITROEN C3/VW POLO</t>
  </si>
  <si>
    <t>VW POLO aut DSG</t>
  </si>
  <si>
    <t>KIA CEED/CITROEN C4/MASDA 3</t>
  </si>
  <si>
    <t>MINI COOPER D</t>
  </si>
  <si>
    <t>MINI COUNTRYMAN 4X4/VW GOLF 4MOTION</t>
  </si>
  <si>
    <t>BMW SERIE1/VW GOLF</t>
  </si>
  <si>
    <t>VW TOURAN</t>
  </si>
  <si>
    <t>BMW SERIE3/AUDI A4</t>
  </si>
  <si>
    <t>VW PASSAT sw/AUDI A4 sw</t>
  </si>
  <si>
    <t>SEAT ALHAMBRA</t>
  </si>
  <si>
    <t>BMW 5r/AUDI A6/MERCEDES-BENZ CLASE E</t>
  </si>
  <si>
    <t>VW TRANSPORTER/VW CARAVELLE</t>
  </si>
  <si>
    <t>BMW X3</t>
  </si>
  <si>
    <t>PORSCHE CAYENNE/BMW X5</t>
  </si>
  <si>
    <t>Минимально допустимый водительский стаж - 2 года</t>
  </si>
  <si>
    <t>Минимально допустимый возраст водителя - 21 год</t>
  </si>
  <si>
    <t>Доставка машин в отели Сольдеу, Аринсал и Пас де ла Каса - бесплатно при аренде на 3 дня и более. При аренде на 2 дня - доплата 15 евро, на 1 день - 30 евро.</t>
  </si>
  <si>
    <t>Доплаты:</t>
  </si>
  <si>
    <t>Детское кресло (под запрос) - 10 евро/день (макисмум 40 евро)</t>
  </si>
  <si>
    <t>GPS - 10 евро/день</t>
  </si>
  <si>
    <t>Зимняя резина - 5 евро/день</t>
  </si>
  <si>
    <t>Расписание общественного транспорта Андорры Зима 2014-2015</t>
  </si>
  <si>
    <t xml:space="preserve">Номер линии   </t>
  </si>
  <si>
    <t>Пункт отправления</t>
  </si>
  <si>
    <t>Пункт прибытия</t>
  </si>
  <si>
    <t>С понедельника по субботу</t>
  </si>
  <si>
    <t>Воскресенье</t>
  </si>
  <si>
    <t>1й выезд</t>
  </si>
  <si>
    <t>Последний</t>
  </si>
  <si>
    <t>Интервал</t>
  </si>
  <si>
    <t>L1</t>
  </si>
  <si>
    <t>Escaldes Engordany</t>
  </si>
  <si>
    <t>Sant Julià Lòria</t>
  </si>
  <si>
    <t>20 мин</t>
  </si>
  <si>
    <t>L2</t>
  </si>
  <si>
    <t>Andorra La Vella</t>
  </si>
  <si>
    <t>Encamp</t>
  </si>
  <si>
    <t>15 мин</t>
  </si>
  <si>
    <t>L3</t>
  </si>
  <si>
    <t>Soldeu</t>
  </si>
  <si>
    <t>30 мин</t>
  </si>
  <si>
    <t>L4</t>
  </si>
  <si>
    <t>Pas de La Casa</t>
  </si>
  <si>
    <t>60 мин</t>
  </si>
  <si>
    <t>L5</t>
  </si>
  <si>
    <t>Arinsal</t>
  </si>
  <si>
    <t>L6</t>
  </si>
  <si>
    <t>Ordino</t>
  </si>
  <si>
    <t>С понедельника по пятницу</t>
  </si>
  <si>
    <t>Суббота и воскресенье</t>
  </si>
  <si>
    <t>e</t>
  </si>
  <si>
    <t>9 мин</t>
  </si>
  <si>
    <t>Стоимость 1 билета</t>
  </si>
  <si>
    <t>Зона</t>
  </si>
  <si>
    <t>Абонемент</t>
  </si>
  <si>
    <t>одноразовый</t>
  </si>
  <si>
    <t>4,8,</t>
  </si>
  <si>
    <t>недельный</t>
  </si>
  <si>
    <t>нет</t>
  </si>
  <si>
    <t>месячный</t>
  </si>
  <si>
    <t>в оба конца</t>
  </si>
  <si>
    <t>4.65 €</t>
  </si>
  <si>
    <t>6.75 €</t>
  </si>
  <si>
    <t>Тип</t>
  </si>
  <si>
    <t xml:space="preserve">Кол-во путешествий </t>
  </si>
  <si>
    <t>T10</t>
  </si>
  <si>
    <t>T20</t>
  </si>
  <si>
    <t>T30</t>
  </si>
  <si>
    <t>T40</t>
  </si>
  <si>
    <t>ESPORTS ROSELL (La Massana, Pal, Arinsal)</t>
  </si>
  <si>
    <t>Комплект Eco Pack/Champion/Surf Junior</t>
  </si>
  <si>
    <t>Лыжи Eco Pack/Champion/Surf Junior</t>
  </si>
  <si>
    <t>Ботинки Eco Pack</t>
  </si>
  <si>
    <t>Комплект PLATA Pack-Decouverte/Surf Plata / Snowblade/ Or Junior</t>
  </si>
  <si>
    <t xml:space="preserve">Лыжи PLATA Pack-Decouverte/Surf Plata </t>
  </si>
  <si>
    <t>Ботинкии PLATA Pack</t>
  </si>
  <si>
    <t>Комплект ORO/Rando/Sensation/Surf Or</t>
  </si>
  <si>
    <t>Лыжи ORO/ Surf</t>
  </si>
  <si>
    <t>Ботинки ORO</t>
  </si>
  <si>
    <t>Комплект PLATINUM Pack /Surf Platinium</t>
  </si>
  <si>
    <t>Лыжи  PLATINUM Pack /Surf Platinium</t>
  </si>
  <si>
    <t xml:space="preserve">Комплект PREMIUM </t>
  </si>
  <si>
    <t>Лыжи  PREMIUM</t>
  </si>
  <si>
    <t>Ботинки PREMIUM</t>
  </si>
  <si>
    <t xml:space="preserve">Комплект ESPOIR (120-150 cm) </t>
  </si>
  <si>
    <t xml:space="preserve">Лыжи ESPOIR </t>
  </si>
  <si>
    <t xml:space="preserve">Ботинки ESPOIR </t>
  </si>
  <si>
    <t xml:space="preserve">Kомплект FLOCON Pack (80-110 cm) - Mini Kid </t>
  </si>
  <si>
    <t xml:space="preserve">Лыжи FLOCON </t>
  </si>
  <si>
    <t xml:space="preserve">Ботинки FLOCON (25-35) </t>
  </si>
  <si>
    <t>Каска Junior</t>
  </si>
  <si>
    <t>Снегоступы</t>
  </si>
  <si>
    <t>Санки</t>
  </si>
  <si>
    <t>Палки Carbono</t>
  </si>
  <si>
    <t xml:space="preserve">* Горнолыжные костюмы, перчатки, шапочки, очки в прокат не сдаются и </t>
  </si>
  <si>
    <t>могут быть приобретены в одном из многочисленных специализированных магазинов!</t>
  </si>
  <si>
    <t>NORDIC ESPORTS (El Tarter)</t>
  </si>
  <si>
    <t>TARIFA 1 BRONZE/ACCESS/ECONOMICA</t>
  </si>
  <si>
    <t xml:space="preserve">Лыжи + Ботинки +палки  </t>
  </si>
  <si>
    <t xml:space="preserve">Лыжи + палки  </t>
  </si>
  <si>
    <t>Ботинки (Ski &amp; Snow)</t>
  </si>
  <si>
    <t xml:space="preserve">Сноуборд + Ботинки </t>
  </si>
  <si>
    <t>Сноуборд</t>
  </si>
  <si>
    <t>Snowblades + Ботинки</t>
  </si>
  <si>
    <t>Snowblades</t>
  </si>
  <si>
    <t>Каска детская</t>
  </si>
  <si>
    <t>Детские Лыжи + Ботинки + палки + каска</t>
  </si>
  <si>
    <t>Детские лыжи + палки + каска</t>
  </si>
  <si>
    <t>Детские Сноуборд + Ботинки + Каска</t>
  </si>
  <si>
    <t>Детский Сноуборд + Каска</t>
  </si>
  <si>
    <t>TARIFA 2 PLATA/SILVER/EVOLUTION</t>
  </si>
  <si>
    <t xml:space="preserve">Сноуборд </t>
  </si>
  <si>
    <t>TARIFA 3  OR/GOLD/SENSATION</t>
  </si>
  <si>
    <t xml:space="preserve">Лыжи + Ботинки + палки  </t>
  </si>
  <si>
    <t xml:space="preserve">Ботинки </t>
  </si>
  <si>
    <t>TARIFA 4 PLATI/PLATINUM/PRECISION</t>
  </si>
  <si>
    <t>TARIFA 5 DIAMANT/PREMIUM/TOP CLASS</t>
  </si>
  <si>
    <t xml:space="preserve">TARIFA 6 V.I.P </t>
  </si>
  <si>
    <t xml:space="preserve">Снегоступы + палки  </t>
  </si>
  <si>
    <t>* Услуги горнолыжной станции Vallnord</t>
  </si>
  <si>
    <t>* Прокат горнолыжного снаряжения Nordic Esports (El Tarter)</t>
  </si>
  <si>
    <t>* Прокат горнолыжного снаряжения Esports Rossell (La Massana, Pal, Arinsal)</t>
  </si>
  <si>
    <t>* Аренда автомобилей Ifrent</t>
  </si>
  <si>
    <t>* Расписание автобусов</t>
  </si>
  <si>
    <t>Автоматическая коробка передач - 10 евро/день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</si>
</sst>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€&quot;;[Red]\-#,##0\ &quot;€&quot;"/>
    <numFmt numFmtId="165" formatCode="#,##0.00\ &quot;€&quot;;[Red]\-#,##0.00\ &quot;€&quot;"/>
    <numFmt numFmtId="166" formatCode="_-* #,##0.00\ &quot;€&quot;_-;\-* #,##0.00\ &quot;€&quot;_-;_-* &quot;-&quot;??\ &quot;€&quot;_-;_-@_-"/>
    <numFmt numFmtId="167" formatCode="#,##0.0\ &quot;€&quot;"/>
    <numFmt numFmtId="168" formatCode="#,##0.00\ &quot;€&quot;"/>
    <numFmt numFmtId="169" formatCode="#,##0.00\ [$€-1];[Red]\-#,##0.00\ [$€-1]"/>
    <numFmt numFmtId="170" formatCode="#,##0.00\ _€"/>
  </numFmts>
  <fonts count="98" x14ac:knownFonts="1">
    <font>
      <sz val="10"/>
      <name val="Arial Cyr"/>
      <charset val="204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8"/>
      <color indexed="18"/>
      <name val="Bookman Old Style"/>
      <family val="1"/>
      <charset val="204"/>
    </font>
    <font>
      <sz val="8"/>
      <name val="Arial Cyr"/>
      <charset val="204"/>
    </font>
    <font>
      <b/>
      <sz val="12"/>
      <color indexed="18"/>
      <name val="Bookman Old Style"/>
      <family val="1"/>
      <charset val="204"/>
    </font>
    <font>
      <b/>
      <i/>
      <sz val="10"/>
      <name val="Bookman Old Style"/>
      <family val="1"/>
      <charset val="204"/>
    </font>
    <font>
      <b/>
      <sz val="10"/>
      <color indexed="18"/>
      <name val="Bookman Old Style"/>
      <family val="1"/>
      <charset val="204"/>
    </font>
    <font>
      <sz val="18"/>
      <color indexed="18"/>
      <name val="Bookman Old Style"/>
      <family val="1"/>
      <charset val="204"/>
    </font>
    <font>
      <i/>
      <sz val="10"/>
      <name val="Bookman Old Style"/>
      <family val="1"/>
      <charset val="204"/>
    </font>
    <font>
      <sz val="8"/>
      <color indexed="58"/>
      <name val="Arial Cyr"/>
      <charset val="204"/>
    </font>
    <font>
      <b/>
      <sz val="11"/>
      <name val="Bookman Old Style"/>
      <family val="1"/>
      <charset val="204"/>
    </font>
    <font>
      <b/>
      <i/>
      <sz val="16"/>
      <color indexed="18"/>
      <name val="Bookman Old Style"/>
      <family val="1"/>
      <charset val="204"/>
    </font>
    <font>
      <b/>
      <sz val="14"/>
      <color indexed="18"/>
      <name val="Bookman Old Style"/>
      <family val="1"/>
      <charset val="204"/>
    </font>
    <font>
      <u/>
      <sz val="10"/>
      <color indexed="12"/>
      <name val="Arial Cyr"/>
      <charset val="204"/>
    </font>
    <font>
      <b/>
      <i/>
      <sz val="14"/>
      <color indexed="18"/>
      <name val="Bookman Old Style"/>
      <family val="1"/>
      <charset val="204"/>
    </font>
    <font>
      <b/>
      <i/>
      <sz val="10"/>
      <color indexed="18"/>
      <name val="Bookman Old Style"/>
      <family val="1"/>
      <charset val="204"/>
    </font>
    <font>
      <sz val="10"/>
      <name val="Arial Cyr"/>
      <charset val="204"/>
    </font>
    <font>
      <i/>
      <sz val="10"/>
      <color indexed="8"/>
      <name val="Bookman Old Style"/>
      <family val="1"/>
      <charset val="204"/>
    </font>
    <font>
      <sz val="10"/>
      <color indexed="8"/>
      <name val="Arial Cyr"/>
      <charset val="204"/>
    </font>
    <font>
      <i/>
      <sz val="10"/>
      <color indexed="10"/>
      <name val="Arial"/>
      <family val="2"/>
      <charset val="204"/>
    </font>
    <font>
      <b/>
      <sz val="8"/>
      <color indexed="18"/>
      <name val="Bookman Old Style"/>
      <family val="1"/>
      <charset val="204"/>
    </font>
    <font>
      <b/>
      <sz val="11"/>
      <color indexed="18"/>
      <name val="Bookman Old Style"/>
      <family val="1"/>
      <charset val="204"/>
    </font>
    <font>
      <b/>
      <i/>
      <sz val="10"/>
      <color indexed="36"/>
      <name val="Bookman Old Style"/>
      <family val="1"/>
      <charset val="204"/>
    </font>
    <font>
      <b/>
      <sz val="10"/>
      <color indexed="63"/>
      <name val="Bookman Old Style"/>
      <family val="1"/>
      <charset val="204"/>
    </font>
    <font>
      <i/>
      <sz val="11"/>
      <color indexed="8"/>
      <name val="Bookman Old Style"/>
      <family val="1"/>
      <charset val="204"/>
    </font>
    <font>
      <b/>
      <sz val="18"/>
      <color indexed="18"/>
      <name val="Bookman Old Style"/>
      <family val="1"/>
      <charset val="204"/>
    </font>
    <font>
      <i/>
      <sz val="10"/>
      <color indexed="8"/>
      <name val="Bookman Old Style"/>
      <family val="1"/>
      <charset val="204"/>
    </font>
    <font>
      <b/>
      <i/>
      <sz val="10"/>
      <color indexed="10"/>
      <name val="Bookman Old Style"/>
      <family val="1"/>
      <charset val="204"/>
    </font>
    <font>
      <sz val="10"/>
      <color indexed="36"/>
      <name val="Arial Cyr"/>
      <charset val="204"/>
    </font>
    <font>
      <sz val="9"/>
      <color indexed="36"/>
      <name val="Bookman Old Style"/>
      <family val="1"/>
      <charset val="204"/>
    </font>
    <font>
      <sz val="10"/>
      <color indexed="36"/>
      <name val="Bookman Old Style"/>
      <family val="1"/>
      <charset val="204"/>
    </font>
    <font>
      <i/>
      <sz val="10"/>
      <color indexed="36"/>
      <name val="Bookman Old Style"/>
      <family val="1"/>
      <charset val="204"/>
    </font>
    <font>
      <b/>
      <i/>
      <sz val="14"/>
      <color indexed="36"/>
      <name val="Bookman Old Style"/>
      <family val="1"/>
      <charset val="204"/>
    </font>
    <font>
      <i/>
      <sz val="10"/>
      <color indexed="10"/>
      <name val="Bookman Old Style"/>
      <family val="1"/>
      <charset val="204"/>
    </font>
    <font>
      <b/>
      <sz val="10"/>
      <color indexed="36"/>
      <name val="Bookman Old Style"/>
      <family val="1"/>
      <charset val="204"/>
    </font>
    <font>
      <b/>
      <sz val="13"/>
      <color indexed="18"/>
      <name val="Bookman Old Style"/>
      <family val="1"/>
      <charset val="204"/>
    </font>
    <font>
      <b/>
      <sz val="12"/>
      <name val="Times New Roman"/>
      <family val="1"/>
      <charset val="204"/>
    </font>
    <font>
      <b/>
      <sz val="18"/>
      <color indexed="10"/>
      <name val="Bookman Old Style"/>
      <family val="1"/>
      <charset val="204"/>
    </font>
    <font>
      <sz val="18"/>
      <color indexed="10"/>
      <name val="Bookman Old Style"/>
      <family val="1"/>
      <charset val="204"/>
    </font>
    <font>
      <sz val="10"/>
      <color indexed="10"/>
      <name val="Arial Cyr"/>
      <charset val="204"/>
    </font>
    <font>
      <b/>
      <sz val="11"/>
      <color indexed="10"/>
      <name val="Bookman Old Style"/>
      <family val="1"/>
      <charset val="204"/>
    </font>
    <font>
      <b/>
      <sz val="9"/>
      <color indexed="36"/>
      <name val="Bookman Old Style"/>
      <family val="1"/>
      <charset val="204"/>
    </font>
    <font>
      <sz val="18"/>
      <color indexed="62"/>
      <name val="Bookman Old Style"/>
      <family val="1"/>
      <charset val="204"/>
    </font>
    <font>
      <b/>
      <sz val="10"/>
      <color indexed="60"/>
      <name val="Bookman Old Style"/>
      <family val="1"/>
      <charset val="204"/>
    </font>
    <font>
      <b/>
      <sz val="8"/>
      <color indexed="8"/>
      <name val="Bookman Old Style"/>
      <family val="1"/>
      <charset val="204"/>
    </font>
    <font>
      <i/>
      <sz val="11"/>
      <name val="Bookman Old Style"/>
      <family val="1"/>
      <charset val="204"/>
    </font>
    <font>
      <b/>
      <sz val="10"/>
      <name val="Arial Cyr"/>
      <charset val="204"/>
    </font>
    <font>
      <b/>
      <u/>
      <sz val="10"/>
      <name val="Bookman Old Style"/>
      <family val="1"/>
      <charset val="204"/>
    </font>
    <font>
      <b/>
      <sz val="8"/>
      <name val="Arial"/>
      <family val="2"/>
    </font>
    <font>
      <b/>
      <sz val="14"/>
      <name val="Arial"/>
      <family val="2"/>
    </font>
    <font>
      <b/>
      <sz val="24"/>
      <name val="Arial Cyr"/>
      <charset val="204"/>
    </font>
    <font>
      <sz val="11"/>
      <color theme="1"/>
      <name val="Calibri"/>
      <family val="2"/>
      <scheme val="minor"/>
    </font>
    <font>
      <i/>
      <sz val="11"/>
      <color theme="1" tint="4.9989318521683403E-2"/>
      <name val="Bookman Old Style"/>
      <family val="1"/>
      <charset val="204"/>
    </font>
    <font>
      <b/>
      <i/>
      <sz val="14"/>
      <color theme="0"/>
      <name val="Bookman Old Style"/>
      <family val="1"/>
      <charset val="204"/>
    </font>
    <font>
      <b/>
      <sz val="20"/>
      <color rgb="FFFF0000"/>
      <name val="Arial Cyr"/>
      <charset val="204"/>
    </font>
    <font>
      <b/>
      <i/>
      <sz val="10"/>
      <color rgb="FFFF0000"/>
      <name val="Bookman Old Style"/>
      <family val="1"/>
      <charset val="204"/>
    </font>
    <font>
      <sz val="10"/>
      <color rgb="FFFF0000"/>
      <name val="Arial Cyr"/>
      <charset val="204"/>
    </font>
    <font>
      <sz val="10"/>
      <color theme="1"/>
      <name val="Bookman Old Style"/>
      <family val="1"/>
      <charset val="204"/>
    </font>
    <font>
      <sz val="10"/>
      <color theme="1"/>
      <name val="Arial Cyr"/>
      <charset val="204"/>
    </font>
    <font>
      <b/>
      <sz val="24"/>
      <color rgb="FF00B0F0"/>
      <name val="Times New Roman"/>
      <family val="1"/>
      <charset val="204"/>
    </font>
    <font>
      <b/>
      <sz val="8"/>
      <color theme="1"/>
      <name val="Bookman Old Style"/>
      <family val="1"/>
      <charset val="204"/>
    </font>
    <font>
      <i/>
      <sz val="10"/>
      <color rgb="FFFF0000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6"/>
      <color indexed="62"/>
      <name val="Bookman Old Style"/>
      <family val="1"/>
      <charset val="204"/>
    </font>
    <font>
      <b/>
      <sz val="10"/>
      <color rgb="FF0070C0"/>
      <name val="Bookman Old Style"/>
      <family val="1"/>
      <charset val="204"/>
    </font>
    <font>
      <b/>
      <i/>
      <sz val="12"/>
      <color indexed="18"/>
      <name val="Bookman Old Style"/>
      <family val="1"/>
      <charset val="204"/>
    </font>
    <font>
      <b/>
      <sz val="16"/>
      <color indexed="18"/>
      <name val="Bookman Old Style"/>
      <family val="1"/>
      <charset val="204"/>
    </font>
    <font>
      <sz val="12"/>
      <color indexed="18"/>
      <name val="Bookman Old Style"/>
      <family val="1"/>
      <charset val="204"/>
    </font>
    <font>
      <b/>
      <sz val="12"/>
      <color indexed="62"/>
      <name val="Bookman Old Style"/>
      <family val="1"/>
      <charset val="204"/>
    </font>
    <font>
      <b/>
      <sz val="12"/>
      <name val="Bookman Old Style"/>
      <family val="1"/>
      <charset val="204"/>
    </font>
    <font>
      <sz val="18"/>
      <color theme="3"/>
      <name val="Bookman Old Style"/>
      <family val="1"/>
      <charset val="204"/>
    </font>
    <font>
      <b/>
      <sz val="14"/>
      <color theme="3"/>
      <name val="Bookman Old Style"/>
      <family val="1"/>
      <charset val="204"/>
    </font>
    <font>
      <b/>
      <sz val="10"/>
      <name val="Arial Cyr"/>
    </font>
    <font>
      <i/>
      <sz val="10"/>
      <name val="Georgia"/>
      <family val="1"/>
      <charset val="204"/>
    </font>
    <font>
      <sz val="10"/>
      <name val="Georgia"/>
      <family val="1"/>
      <charset val="204"/>
    </font>
    <font>
      <b/>
      <sz val="18"/>
      <color theme="3" tint="0.39997558519241921"/>
      <name val="Bookman Old Style"/>
      <family val="1"/>
      <charset val="204"/>
    </font>
    <font>
      <sz val="10"/>
      <color theme="3" tint="0.39997558519241921"/>
      <name val="Arial Cyr"/>
      <charset val="204"/>
    </font>
    <font>
      <b/>
      <sz val="8"/>
      <name val="Arial Cyr"/>
      <charset val="204"/>
    </font>
    <font>
      <sz val="10"/>
      <color rgb="FF0070C0"/>
      <name val="Arial Cyr"/>
      <charset val="204"/>
    </font>
    <font>
      <sz val="10"/>
      <color rgb="FF00B050"/>
      <name val="Arial Cyr"/>
      <charset val="204"/>
    </font>
    <font>
      <sz val="10"/>
      <color rgb="FFC00000"/>
      <name val="Arial Cyr"/>
      <charset val="204"/>
    </font>
    <font>
      <sz val="10"/>
      <color rgb="FF7030A0"/>
      <name val="Arial Cyr"/>
      <charset val="204"/>
    </font>
    <font>
      <b/>
      <sz val="8"/>
      <color rgb="FFFF0000"/>
      <name val="Arial Cyr"/>
      <charset val="204"/>
    </font>
    <font>
      <b/>
      <sz val="8"/>
      <color rgb="FF0070C0"/>
      <name val="Arial Cyr"/>
      <charset val="204"/>
    </font>
    <font>
      <b/>
      <sz val="8"/>
      <color rgb="FF00B050"/>
      <name val="Arial Cyr"/>
      <charset val="204"/>
    </font>
    <font>
      <b/>
      <sz val="8"/>
      <color rgb="FFC00000"/>
      <name val="Arial Cyr"/>
      <charset val="204"/>
    </font>
    <font>
      <b/>
      <sz val="10"/>
      <color rgb="FF031C87"/>
      <name val="Bookman Old Style"/>
      <family val="1"/>
      <charset val="204"/>
    </font>
    <font>
      <b/>
      <sz val="10"/>
      <color theme="1" tint="0.14999847407452621"/>
      <name val="Bookman Old Style"/>
      <family val="1"/>
      <charset val="204"/>
    </font>
    <font>
      <sz val="10"/>
      <color theme="1" tint="0.249977111117893"/>
      <name val="Bookman Old Style"/>
      <family val="1"/>
      <charset val="204"/>
    </font>
    <font>
      <b/>
      <sz val="18"/>
      <color theme="1" tint="0.14999847407452621"/>
      <name val="Bookman Old Style"/>
      <family val="1"/>
      <charset val="204"/>
    </font>
    <font>
      <b/>
      <sz val="11"/>
      <color theme="1" tint="0.14999847407452621"/>
      <name val="Bookman Old Style"/>
      <family val="1"/>
      <charset val="204"/>
    </font>
    <font>
      <sz val="10"/>
      <color theme="1" tint="0.14999847407452621"/>
      <name val="Bookman Old Style"/>
      <family val="1"/>
      <charset val="204"/>
    </font>
    <font>
      <sz val="10"/>
      <color theme="1" tint="0.14999847407452621"/>
      <name val="Arial Cyr"/>
      <charset val="204"/>
    </font>
    <font>
      <b/>
      <i/>
      <u/>
      <sz val="14"/>
      <color theme="0"/>
      <name val="Bookman Old Style"/>
      <family val="1"/>
      <charset val="204"/>
    </font>
    <font>
      <b/>
      <i/>
      <u/>
      <sz val="14"/>
      <color theme="0"/>
      <name val="Arial Cyr"/>
      <charset val="204"/>
    </font>
    <font>
      <b/>
      <i/>
      <sz val="14"/>
      <color theme="0"/>
      <name val="Arial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6F0AC"/>
        <bgColor indexed="64"/>
      </patternFill>
    </fill>
    <fill>
      <patternFill patternType="solid">
        <fgColor rgb="FF99FF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2" fillId="0" borderId="0"/>
    <xf numFmtId="0" fontId="17" fillId="0" borderId="0"/>
  </cellStyleXfs>
  <cellXfs count="646">
    <xf numFmtId="0" fontId="0" fillId="0" borderId="0" xfId="0"/>
    <xf numFmtId="0" fontId="0" fillId="2" borderId="0" xfId="0" applyFill="1"/>
    <xf numFmtId="0" fontId="0" fillId="2" borderId="0" xfId="0" applyFill="1" applyBorder="1"/>
    <xf numFmtId="0" fontId="8" fillId="2" borderId="0" xfId="0" applyFont="1" applyFill="1" applyAlignment="1">
      <alignment horizontal="center"/>
    </xf>
    <xf numFmtId="0" fontId="1" fillId="2" borderId="0" xfId="0" applyFont="1" applyFill="1"/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1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0" fillId="2" borderId="0" xfId="0" applyFont="1" applyFill="1" applyBorder="1"/>
    <xf numFmtId="0" fontId="9" fillId="2" borderId="0" xfId="0" applyFont="1" applyFill="1" applyBorder="1"/>
    <xf numFmtId="0" fontId="15" fillId="2" borderId="0" xfId="0" applyFont="1" applyFill="1" applyBorder="1" applyAlignment="1"/>
    <xf numFmtId="0" fontId="9" fillId="2" borderId="0" xfId="0" applyFont="1" applyFill="1"/>
    <xf numFmtId="0" fontId="3" fillId="2" borderId="0" xfId="0" applyFont="1" applyFill="1" applyAlignment="1"/>
    <xf numFmtId="0" fontId="10" fillId="2" borderId="0" xfId="0" applyFont="1" applyFill="1" applyBorder="1"/>
    <xf numFmtId="0" fontId="0" fillId="3" borderId="0" xfId="0" applyFill="1"/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8" fillId="2" borderId="0" xfId="0" applyFont="1" applyFill="1" applyBorder="1"/>
    <xf numFmtId="0" fontId="15" fillId="2" borderId="1" xfId="0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/>
    </xf>
    <xf numFmtId="0" fontId="20" fillId="2" borderId="0" xfId="0" applyFont="1" applyFill="1" applyBorder="1" applyAlignment="1"/>
    <xf numFmtId="0" fontId="25" fillId="2" borderId="0" xfId="0" applyFont="1" applyFill="1"/>
    <xf numFmtId="0" fontId="27" fillId="2" borderId="0" xfId="0" applyFont="1" applyFill="1"/>
    <xf numFmtId="0" fontId="0" fillId="0" borderId="0" xfId="0" applyBorder="1"/>
    <xf numFmtId="0" fontId="28" fillId="2" borderId="0" xfId="0" applyFont="1" applyFill="1" applyAlignment="1">
      <alignment horizontal="left" vertical="center" wrapText="1"/>
    </xf>
    <xf numFmtId="0" fontId="29" fillId="2" borderId="0" xfId="0" applyFont="1" applyFill="1" applyBorder="1"/>
    <xf numFmtId="0" fontId="32" fillId="2" borderId="0" xfId="0" applyFont="1" applyFill="1" applyBorder="1"/>
    <xf numFmtId="0" fontId="32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36" fillId="2" borderId="0" xfId="0" applyFont="1" applyFill="1"/>
    <xf numFmtId="0" fontId="6" fillId="2" borderId="0" xfId="0" applyFont="1" applyFill="1"/>
    <xf numFmtId="0" fontId="53" fillId="2" borderId="0" xfId="0" applyFont="1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Fill="1"/>
    <xf numFmtId="0" fontId="0" fillId="8" borderId="0" xfId="0" applyFill="1"/>
    <xf numFmtId="0" fontId="0" fillId="8" borderId="0" xfId="0" applyFill="1" applyBorder="1"/>
    <xf numFmtId="0" fontId="0" fillId="8" borderId="0" xfId="0" applyFill="1" applyBorder="1" applyAlignment="1">
      <alignment vertical="center"/>
    </xf>
    <xf numFmtId="0" fontId="37" fillId="2" borderId="0" xfId="0" applyFont="1" applyFill="1" applyAlignment="1"/>
    <xf numFmtId="0" fontId="40" fillId="2" borderId="0" xfId="0" applyFont="1" applyFill="1"/>
    <xf numFmtId="0" fontId="41" fillId="2" borderId="5" xfId="0" applyFont="1" applyFill="1" applyBorder="1" applyAlignment="1">
      <alignment horizontal="center"/>
    </xf>
    <xf numFmtId="0" fontId="41" fillId="2" borderId="6" xfId="0" applyFont="1" applyFill="1" applyBorder="1"/>
    <xf numFmtId="0" fontId="41" fillId="2" borderId="6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 wrapText="1"/>
    </xf>
    <xf numFmtId="167" fontId="30" fillId="2" borderId="8" xfId="0" applyNumberFormat="1" applyFont="1" applyFill="1" applyBorder="1" applyAlignment="1">
      <alignment horizontal="center"/>
    </xf>
    <xf numFmtId="167" fontId="30" fillId="2" borderId="9" xfId="0" applyNumberFormat="1" applyFont="1" applyFill="1" applyBorder="1" applyAlignment="1">
      <alignment horizontal="center"/>
    </xf>
    <xf numFmtId="167" fontId="30" fillId="0" borderId="10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7" fontId="30" fillId="0" borderId="12" xfId="0" applyNumberFormat="1" applyFont="1" applyFill="1" applyBorder="1" applyAlignment="1">
      <alignment horizontal="center"/>
    </xf>
    <xf numFmtId="167" fontId="30" fillId="0" borderId="13" xfId="0" applyNumberFormat="1" applyFont="1" applyFill="1" applyBorder="1" applyAlignment="1">
      <alignment horizontal="center"/>
    </xf>
    <xf numFmtId="0" fontId="2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0" fillId="4" borderId="0" xfId="0" applyFill="1"/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67" fontId="30" fillId="0" borderId="18" xfId="0" applyNumberFormat="1" applyFont="1" applyFill="1" applyBorder="1" applyAlignment="1">
      <alignment horizontal="center"/>
    </xf>
    <xf numFmtId="167" fontId="30" fillId="2" borderId="19" xfId="0" applyNumberFormat="1" applyFont="1" applyFill="1" applyBorder="1" applyAlignment="1">
      <alignment horizontal="center"/>
    </xf>
    <xf numFmtId="167" fontId="30" fillId="0" borderId="20" xfId="0" applyNumberFormat="1" applyFont="1" applyFill="1" applyBorder="1" applyAlignment="1">
      <alignment horizontal="center"/>
    </xf>
    <xf numFmtId="0" fontId="8" fillId="2" borderId="0" xfId="0" applyFont="1" applyFill="1" applyAlignment="1"/>
    <xf numFmtId="0" fontId="22" fillId="2" borderId="0" xfId="0" applyFont="1" applyFill="1"/>
    <xf numFmtId="0" fontId="7" fillId="2" borderId="0" xfId="0" applyFont="1" applyFill="1"/>
    <xf numFmtId="0" fontId="46" fillId="2" borderId="0" xfId="0" applyFont="1" applyFill="1"/>
    <xf numFmtId="0" fontId="17" fillId="0" borderId="0" xfId="4"/>
    <xf numFmtId="0" fontId="9" fillId="2" borderId="0" xfId="4" applyFont="1" applyFill="1"/>
    <xf numFmtId="0" fontId="17" fillId="0" borderId="0" xfId="4" applyBorder="1"/>
    <xf numFmtId="0" fontId="9" fillId="2" borderId="0" xfId="4" applyFont="1" applyFill="1" applyBorder="1"/>
    <xf numFmtId="0" fontId="1" fillId="2" borderId="0" xfId="4" applyFont="1" applyFill="1" applyBorder="1" applyAlignment="1">
      <alignment horizontal="left"/>
    </xf>
    <xf numFmtId="0" fontId="1" fillId="9" borderId="0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 vertical="center"/>
    </xf>
    <xf numFmtId="0" fontId="1" fillId="9" borderId="21" xfId="4" applyFont="1" applyFill="1" applyBorder="1" applyAlignment="1">
      <alignment horizontal="center"/>
    </xf>
    <xf numFmtId="0" fontId="1" fillId="9" borderId="0" xfId="4" applyFont="1" applyFill="1" applyBorder="1" applyAlignment="1">
      <alignment horizontal="left"/>
    </xf>
    <xf numFmtId="0" fontId="1" fillId="9" borderId="21" xfId="4" applyFont="1" applyFill="1" applyBorder="1" applyAlignment="1">
      <alignment horizontal="left"/>
    </xf>
    <xf numFmtId="0" fontId="1" fillId="9" borderId="22" xfId="4" applyFont="1" applyFill="1" applyBorder="1" applyAlignment="1">
      <alignment horizontal="left"/>
    </xf>
    <xf numFmtId="0" fontId="1" fillId="9" borderId="23" xfId="4" applyFont="1" applyFill="1" applyBorder="1" applyAlignment="1">
      <alignment horizontal="left"/>
    </xf>
    <xf numFmtId="0" fontId="1" fillId="9" borderId="24" xfId="4" applyFont="1" applyFill="1" applyBorder="1" applyAlignment="1">
      <alignment horizontal="center"/>
    </xf>
    <xf numFmtId="0" fontId="1" fillId="9" borderId="15" xfId="4" applyFont="1" applyFill="1" applyBorder="1" applyAlignment="1">
      <alignment horizontal="center"/>
    </xf>
    <xf numFmtId="0" fontId="1" fillId="2" borderId="24" xfId="4" applyFont="1" applyFill="1" applyBorder="1" applyAlignment="1">
      <alignment horizontal="left"/>
    </xf>
    <xf numFmtId="0" fontId="1" fillId="2" borderId="15" xfId="4" applyFon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2" xfId="0" applyBorder="1"/>
    <xf numFmtId="0" fontId="0" fillId="0" borderId="25" xfId="0" applyBorder="1"/>
    <xf numFmtId="0" fontId="48" fillId="0" borderId="4" xfId="0" applyFont="1" applyFill="1" applyBorder="1" applyAlignment="1"/>
    <xf numFmtId="0" fontId="55" fillId="0" borderId="0" xfId="0" applyFont="1" applyBorder="1"/>
    <xf numFmtId="0" fontId="0" fillId="0" borderId="26" xfId="0" applyBorder="1"/>
    <xf numFmtId="0" fontId="1" fillId="0" borderId="4" xfId="0" applyFont="1" applyFill="1" applyBorder="1" applyAlignment="1"/>
    <xf numFmtId="0" fontId="48" fillId="0" borderId="3" xfId="0" applyFont="1" applyFill="1" applyBorder="1" applyAlignment="1"/>
    <xf numFmtId="0" fontId="55" fillId="0" borderId="2" xfId="0" applyFont="1" applyBorder="1"/>
    <xf numFmtId="0" fontId="56" fillId="2" borderId="0" xfId="0" applyFont="1" applyFill="1"/>
    <xf numFmtId="0" fontId="57" fillId="2" borderId="0" xfId="0" applyFont="1" applyFill="1"/>
    <xf numFmtId="0" fontId="58" fillId="2" borderId="9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 vertical="center" wrapText="1"/>
    </xf>
    <xf numFmtId="0" fontId="58" fillId="2" borderId="11" xfId="0" applyFont="1" applyFill="1" applyBorder="1" applyAlignment="1">
      <alignment horizontal="center"/>
    </xf>
    <xf numFmtId="0" fontId="58" fillId="2" borderId="13" xfId="0" applyFont="1" applyFill="1" applyBorder="1" applyAlignment="1">
      <alignment horizontal="center"/>
    </xf>
    <xf numFmtId="0" fontId="59" fillId="2" borderId="0" xfId="0" applyFont="1" applyFill="1"/>
    <xf numFmtId="0" fontId="1" fillId="9" borderId="0" xfId="4" applyFont="1" applyFill="1" applyBorder="1" applyAlignment="1">
      <alignment horizontal="left"/>
    </xf>
    <xf numFmtId="0" fontId="1" fillId="9" borderId="0" xfId="4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0" fontId="1" fillId="9" borderId="15" xfId="4" applyFont="1" applyFill="1" applyBorder="1" applyAlignment="1">
      <alignment horizontal="left"/>
    </xf>
    <xf numFmtId="0" fontId="60" fillId="0" borderId="3" xfId="0" applyFont="1" applyBorder="1"/>
    <xf numFmtId="0" fontId="51" fillId="0" borderId="2" xfId="0" applyFont="1" applyBorder="1"/>
    <xf numFmtId="0" fontId="49" fillId="0" borderId="0" xfId="0" applyFont="1" applyBorder="1"/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62" fillId="2" borderId="0" xfId="0" applyFont="1" applyFill="1" applyBorder="1"/>
    <xf numFmtId="0" fontId="63" fillId="2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0" fillId="0" borderId="0" xfId="0" applyFont="1" applyFill="1" applyBorder="1"/>
    <xf numFmtId="0" fontId="6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6" fillId="0" borderId="0" xfId="0" applyFont="1" applyFill="1" applyBorder="1" applyAlignment="1"/>
    <xf numFmtId="0" fontId="6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7" fillId="0" borderId="0" xfId="0" applyFont="1" applyFill="1" applyAlignment="1"/>
    <xf numFmtId="0" fontId="2" fillId="0" borderId="0" xfId="0" applyFont="1" applyFill="1" applyBorder="1" applyAlignment="1"/>
    <xf numFmtId="0" fontId="2" fillId="0" borderId="69" xfId="0" applyFont="1" applyFill="1" applyBorder="1" applyAlignment="1">
      <alignment horizontal="center"/>
    </xf>
    <xf numFmtId="164" fontId="1" fillId="0" borderId="7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/>
    <xf numFmtId="166" fontId="1" fillId="0" borderId="31" xfId="0" applyNumberFormat="1" applyFont="1" applyFill="1" applyBorder="1" applyAlignment="1"/>
    <xf numFmtId="168" fontId="1" fillId="0" borderId="10" xfId="0" applyNumberFormat="1" applyFont="1" applyFill="1" applyBorder="1" applyAlignment="1">
      <alignment horizontal="center"/>
    </xf>
    <xf numFmtId="166" fontId="1" fillId="0" borderId="31" xfId="0" applyNumberFormat="1" applyFont="1" applyFill="1" applyBorder="1" applyAlignment="1">
      <alignment horizontal="center"/>
    </xf>
    <xf numFmtId="166" fontId="1" fillId="0" borderId="31" xfId="0" applyNumberFormat="1" applyFont="1" applyFill="1" applyBorder="1" applyAlignment="1">
      <alignment vertical="center"/>
    </xf>
    <xf numFmtId="166" fontId="1" fillId="0" borderId="42" xfId="0" applyNumberFormat="1" applyFont="1" applyFill="1" applyBorder="1" applyAlignment="1"/>
    <xf numFmtId="168" fontId="1" fillId="0" borderId="12" xfId="0" applyNumberFormat="1" applyFont="1" applyFill="1" applyBorder="1" applyAlignment="1">
      <alignment horizontal="center"/>
    </xf>
    <xf numFmtId="0" fontId="1" fillId="0" borderId="0" xfId="0" applyFont="1" applyFill="1"/>
    <xf numFmtId="0" fontId="68" fillId="0" borderId="0" xfId="0" applyFont="1" applyFill="1" applyAlignment="1">
      <alignment horizontal="left"/>
    </xf>
    <xf numFmtId="165" fontId="0" fillId="0" borderId="0" xfId="0" applyNumberFormat="1" applyFill="1"/>
    <xf numFmtId="0" fontId="0" fillId="0" borderId="22" xfId="0" applyBorder="1"/>
    <xf numFmtId="0" fontId="2" fillId="12" borderId="6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 wrapText="1"/>
    </xf>
    <xf numFmtId="0" fontId="74" fillId="12" borderId="71" xfId="0" applyFont="1" applyFill="1" applyBorder="1" applyAlignment="1">
      <alignment horizontal="center" vertical="center"/>
    </xf>
    <xf numFmtId="170" fontId="1" fillId="2" borderId="10" xfId="2" applyNumberFormat="1" applyFont="1" applyFill="1" applyBorder="1" applyAlignment="1">
      <alignment horizontal="right" vertical="center"/>
    </xf>
    <xf numFmtId="170" fontId="1" fillId="2" borderId="31" xfId="2" applyNumberFormat="1" applyFont="1" applyFill="1" applyBorder="1" applyAlignment="1">
      <alignment horizontal="right" vertical="center"/>
    </xf>
    <xf numFmtId="170" fontId="0" fillId="0" borderId="61" xfId="0" applyNumberFormat="1" applyBorder="1" applyAlignment="1">
      <alignment horizontal="right" vertical="center"/>
    </xf>
    <xf numFmtId="0" fontId="1" fillId="12" borderId="24" xfId="0" applyFont="1" applyFill="1" applyBorder="1" applyAlignment="1">
      <alignment horizontal="center"/>
    </xf>
    <xf numFmtId="170" fontId="0" fillId="0" borderId="10" xfId="0" applyNumberFormat="1" applyBorder="1" applyAlignment="1">
      <alignment horizontal="right" vertical="center"/>
    </xf>
    <xf numFmtId="0" fontId="75" fillId="0" borderId="0" xfId="0" applyFont="1" applyFill="1"/>
    <xf numFmtId="0" fontId="76" fillId="0" borderId="0" xfId="0" applyFont="1" applyFill="1"/>
    <xf numFmtId="0" fontId="76" fillId="0" borderId="0" xfId="0" applyFont="1"/>
    <xf numFmtId="0" fontId="75" fillId="0" borderId="0" xfId="0" applyFont="1"/>
    <xf numFmtId="0" fontId="77" fillId="2" borderId="0" xfId="0" applyFont="1" applyFill="1" applyAlignment="1"/>
    <xf numFmtId="0" fontId="78" fillId="0" borderId="0" xfId="0" applyFont="1"/>
    <xf numFmtId="0" fontId="7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20" fontId="5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0" fillId="0" borderId="10" xfId="0" applyFont="1" applyBorder="1" applyAlignment="1">
      <alignment horizontal="center"/>
    </xf>
    <xf numFmtId="20" fontId="80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20" fontId="81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20" fontId="82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20" fontId="8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9" fillId="13" borderId="10" xfId="0" applyFont="1" applyFill="1" applyBorder="1" applyAlignment="1">
      <alignment horizontal="center"/>
    </xf>
    <xf numFmtId="0" fontId="57" fillId="13" borderId="10" xfId="0" applyFont="1" applyFill="1" applyBorder="1" applyAlignment="1">
      <alignment horizontal="center"/>
    </xf>
    <xf numFmtId="170" fontId="0" fillId="13" borderId="10" xfId="0" applyNumberFormat="1" applyFill="1" applyBorder="1" applyAlignment="1">
      <alignment horizontal="center"/>
    </xf>
    <xf numFmtId="0" fontId="80" fillId="13" borderId="10" xfId="0" applyFont="1" applyFill="1" applyBorder="1" applyAlignment="1">
      <alignment horizontal="center"/>
    </xf>
    <xf numFmtId="0" fontId="81" fillId="13" borderId="10" xfId="0" applyFont="1" applyFill="1" applyBorder="1" applyAlignment="1">
      <alignment horizontal="center"/>
    </xf>
    <xf numFmtId="0" fontId="82" fillId="13" borderId="61" xfId="0" applyFont="1" applyFill="1" applyBorder="1" applyAlignment="1">
      <alignment horizontal="center"/>
    </xf>
    <xf numFmtId="170" fontId="0" fillId="13" borderId="61" xfId="0" applyNumberFormat="1" applyFill="1" applyBorder="1" applyAlignment="1">
      <alignment horizontal="center"/>
    </xf>
    <xf numFmtId="0" fontId="79" fillId="14" borderId="10" xfId="0" applyFont="1" applyFill="1" applyBorder="1" applyAlignment="1">
      <alignment horizontal="center"/>
    </xf>
    <xf numFmtId="0" fontId="84" fillId="14" borderId="10" xfId="0" applyFont="1" applyFill="1" applyBorder="1" applyAlignment="1">
      <alignment horizontal="center"/>
    </xf>
    <xf numFmtId="0" fontId="85" fillId="14" borderId="10" xfId="0" applyFont="1" applyFill="1" applyBorder="1" applyAlignment="1">
      <alignment horizontal="center"/>
    </xf>
    <xf numFmtId="0" fontId="86" fillId="14" borderId="10" xfId="0" applyFont="1" applyFill="1" applyBorder="1" applyAlignment="1">
      <alignment horizontal="center"/>
    </xf>
    <xf numFmtId="0" fontId="87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168" fontId="0" fillId="14" borderId="10" xfId="0" applyNumberFormat="1" applyFill="1" applyBorder="1" applyAlignment="1">
      <alignment horizontal="center"/>
    </xf>
    <xf numFmtId="170" fontId="0" fillId="14" borderId="10" xfId="0" applyNumberForma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9" fontId="0" fillId="13" borderId="10" xfId="0" applyNumberFormat="1" applyFill="1" applyBorder="1" applyAlignment="1">
      <alignment horizontal="center"/>
    </xf>
    <xf numFmtId="0" fontId="88" fillId="0" borderId="72" xfId="0" applyFont="1" applyBorder="1" applyAlignment="1">
      <alignment horizontal="center" vertical="center"/>
    </xf>
    <xf numFmtId="0" fontId="88" fillId="0" borderId="73" xfId="0" applyFont="1" applyBorder="1" applyAlignment="1">
      <alignment horizontal="center" vertical="center" wrapText="1"/>
    </xf>
    <xf numFmtId="0" fontId="89" fillId="0" borderId="50" xfId="0" applyFont="1" applyFill="1" applyBorder="1" applyAlignment="1">
      <alignment horizontal="left"/>
    </xf>
    <xf numFmtId="4" fontId="90" fillId="10" borderId="74" xfId="0" applyNumberFormat="1" applyFont="1" applyFill="1" applyBorder="1" applyAlignment="1">
      <alignment horizontal="center"/>
    </xf>
    <xf numFmtId="0" fontId="89" fillId="0" borderId="33" xfId="0" applyFont="1" applyFill="1" applyBorder="1" applyAlignment="1">
      <alignment horizontal="left"/>
    </xf>
    <xf numFmtId="4" fontId="90" fillId="10" borderId="75" xfId="0" applyNumberFormat="1" applyFont="1" applyFill="1" applyBorder="1" applyAlignment="1">
      <alignment horizontal="center"/>
    </xf>
    <xf numFmtId="4" fontId="90" fillId="0" borderId="75" xfId="0" applyNumberFormat="1" applyFont="1" applyFill="1" applyBorder="1" applyAlignment="1">
      <alignment horizontal="center"/>
    </xf>
    <xf numFmtId="0" fontId="89" fillId="0" borderId="4" xfId="0" applyFont="1" applyFill="1" applyBorder="1" applyAlignment="1">
      <alignment horizontal="left"/>
    </xf>
    <xf numFmtId="4" fontId="90" fillId="10" borderId="76" xfId="0" applyNumberFormat="1" applyFont="1" applyFill="1" applyBorder="1" applyAlignment="1">
      <alignment horizontal="center"/>
    </xf>
    <xf numFmtId="0" fontId="89" fillId="0" borderId="10" xfId="0" applyFont="1" applyFill="1" applyBorder="1" applyAlignment="1">
      <alignment horizontal="left"/>
    </xf>
    <xf numFmtId="4" fontId="90" fillId="10" borderId="10" xfId="0" applyNumberFormat="1" applyFont="1" applyFill="1" applyBorder="1" applyAlignment="1">
      <alignment horizontal="center"/>
    </xf>
    <xf numFmtId="4" fontId="90" fillId="0" borderId="76" xfId="0" applyNumberFormat="1" applyFont="1" applyFill="1" applyBorder="1" applyAlignment="1">
      <alignment horizontal="center"/>
    </xf>
    <xf numFmtId="0" fontId="89" fillId="0" borderId="55" xfId="0" applyFont="1" applyFill="1" applyBorder="1" applyAlignment="1">
      <alignment horizontal="left"/>
    </xf>
    <xf numFmtId="4" fontId="90" fillId="10" borderId="66" xfId="0" applyNumberFormat="1" applyFont="1" applyFill="1" applyBorder="1" applyAlignment="1">
      <alignment horizontal="center"/>
    </xf>
    <xf numFmtId="4" fontId="90" fillId="0" borderId="77" xfId="0" applyNumberFormat="1" applyFont="1" applyFill="1" applyBorder="1" applyAlignment="1">
      <alignment horizontal="center"/>
    </xf>
    <xf numFmtId="0" fontId="89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89" fillId="0" borderId="9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48" xfId="0" applyFont="1" applyFill="1" applyBorder="1" applyAlignment="1">
      <alignment horizontal="left"/>
    </xf>
    <xf numFmtId="4" fontId="93" fillId="10" borderId="10" xfId="0" applyNumberFormat="1" applyFont="1" applyFill="1" applyBorder="1" applyAlignment="1">
      <alignment horizontal="center"/>
    </xf>
    <xf numFmtId="4" fontId="93" fillId="10" borderId="11" xfId="0" applyNumberFormat="1" applyFont="1" applyFill="1" applyBorder="1" applyAlignment="1">
      <alignment horizontal="center"/>
    </xf>
    <xf numFmtId="0" fontId="89" fillId="0" borderId="49" xfId="0" applyFont="1" applyFill="1" applyBorder="1" applyAlignment="1">
      <alignment horizontal="left"/>
    </xf>
    <xf numFmtId="4" fontId="93" fillId="10" borderId="12" xfId="0" applyNumberFormat="1" applyFont="1" applyFill="1" applyBorder="1" applyAlignment="1">
      <alignment horizontal="center"/>
    </xf>
    <xf numFmtId="4" fontId="93" fillId="10" borderId="13" xfId="0" applyNumberFormat="1" applyFont="1" applyFill="1" applyBorder="1" applyAlignment="1">
      <alignment horizontal="center"/>
    </xf>
    <xf numFmtId="0" fontId="89" fillId="0" borderId="52" xfId="0" applyFont="1" applyFill="1" applyBorder="1" applyAlignment="1">
      <alignment horizontal="left"/>
    </xf>
    <xf numFmtId="4" fontId="93" fillId="10" borderId="8" xfId="0" applyNumberFormat="1" applyFont="1" applyFill="1" applyBorder="1" applyAlignment="1">
      <alignment horizontal="center"/>
    </xf>
    <xf numFmtId="4" fontId="93" fillId="10" borderId="9" xfId="0" applyNumberFormat="1" applyFont="1" applyFill="1" applyBorder="1" applyAlignment="1">
      <alignment horizontal="center"/>
    </xf>
    <xf numFmtId="0" fontId="89" fillId="0" borderId="65" xfId="0" applyFont="1" applyFill="1" applyBorder="1" applyAlignment="1">
      <alignment horizontal="left"/>
    </xf>
    <xf numFmtId="4" fontId="93" fillId="10" borderId="66" xfId="0" applyNumberFormat="1" applyFont="1" applyFill="1" applyBorder="1" applyAlignment="1">
      <alignment horizontal="center"/>
    </xf>
    <xf numFmtId="4" fontId="93" fillId="10" borderId="78" xfId="0" applyNumberFormat="1" applyFont="1" applyFill="1" applyBorder="1" applyAlignment="1">
      <alignment horizontal="center"/>
    </xf>
    <xf numFmtId="0" fontId="94" fillId="0" borderId="0" xfId="0" applyFont="1"/>
    <xf numFmtId="0" fontId="54" fillId="8" borderId="0" xfId="0" applyFont="1" applyFill="1" applyAlignment="1">
      <alignment horizontal="left"/>
    </xf>
    <xf numFmtId="0" fontId="97" fillId="8" borderId="0" xfId="0" applyFont="1" applyFill="1" applyAlignment="1">
      <alignment horizontal="left"/>
    </xf>
    <xf numFmtId="0" fontId="96" fillId="8" borderId="0" xfId="1" applyFont="1" applyFill="1" applyAlignment="1" applyProtection="1"/>
    <xf numFmtId="0" fontId="95" fillId="8" borderId="0" xfId="1" applyFont="1" applyFill="1" applyAlignment="1" applyProtection="1"/>
    <xf numFmtId="0" fontId="95" fillId="8" borderId="0" xfId="1" applyFont="1" applyFill="1" applyAlignment="1" applyProtection="1">
      <alignment horizontal="left"/>
    </xf>
    <xf numFmtId="0" fontId="96" fillId="8" borderId="0" xfId="1" applyFont="1" applyFill="1" applyAlignment="1" applyProtection="1">
      <alignment horizontal="left"/>
    </xf>
    <xf numFmtId="0" fontId="95" fillId="8" borderId="0" xfId="1" applyFont="1" applyFill="1" applyBorder="1" applyAlignment="1" applyProtection="1">
      <alignment horizontal="left" vertical="center"/>
    </xf>
    <xf numFmtId="0" fontId="96" fillId="8" borderId="0" xfId="1" applyFont="1" applyFill="1" applyBorder="1" applyAlignment="1" applyProtection="1">
      <alignment horizontal="left" vertical="center"/>
    </xf>
    <xf numFmtId="0" fontId="31" fillId="2" borderId="31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31" fillId="2" borderId="38" xfId="0" applyFont="1" applyFill="1" applyBorder="1" applyAlignment="1">
      <alignment horizontal="center"/>
    </xf>
    <xf numFmtId="0" fontId="31" fillId="2" borderId="3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11" fillId="5" borderId="4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58" fillId="2" borderId="36" xfId="0" applyFont="1" applyFill="1" applyBorder="1" applyAlignment="1">
      <alignment horizontal="center"/>
    </xf>
    <xf numFmtId="0" fontId="58" fillId="2" borderId="37" xfId="0" applyFont="1" applyFill="1" applyBorder="1" applyAlignment="1">
      <alignment horizontal="center"/>
    </xf>
    <xf numFmtId="0" fontId="31" fillId="2" borderId="42" xfId="0" applyFont="1" applyFill="1" applyBorder="1" applyAlignment="1">
      <alignment horizontal="center"/>
    </xf>
    <xf numFmtId="0" fontId="31" fillId="2" borderId="43" xfId="0" applyFont="1" applyFill="1" applyBorder="1" applyAlignment="1">
      <alignment horizontal="center"/>
    </xf>
    <xf numFmtId="0" fontId="58" fillId="2" borderId="35" xfId="0" applyFont="1" applyFill="1" applyBorder="1" applyAlignment="1">
      <alignment horizontal="center"/>
    </xf>
    <xf numFmtId="0" fontId="58" fillId="2" borderId="1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wrapText="1"/>
    </xf>
    <xf numFmtId="0" fontId="31" fillId="2" borderId="3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0" fillId="2" borderId="46" xfId="0" applyFont="1" applyFill="1" applyBorder="1" applyAlignment="1">
      <alignment horizontal="center" vertical="center" wrapText="1"/>
    </xf>
    <xf numFmtId="0" fontId="30" fillId="2" borderId="47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4" fillId="2" borderId="48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4" fillId="2" borderId="49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24" fillId="2" borderId="40" xfId="0" applyFont="1" applyFill="1" applyBorder="1" applyAlignment="1">
      <alignment horizontal="center"/>
    </xf>
    <xf numFmtId="0" fontId="24" fillId="2" borderId="3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58" fillId="2" borderId="4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58" fillId="2" borderId="42" xfId="0" applyFont="1" applyFill="1" applyBorder="1" applyAlignment="1">
      <alignment horizontal="center"/>
    </xf>
    <xf numFmtId="0" fontId="58" fillId="2" borderId="39" xfId="0" applyFont="1" applyFill="1" applyBorder="1" applyAlignment="1">
      <alignment horizontal="center"/>
    </xf>
    <xf numFmtId="0" fontId="58" fillId="2" borderId="43" xfId="0" applyFont="1" applyFill="1" applyBorder="1" applyAlignment="1">
      <alignment horizontal="center"/>
    </xf>
    <xf numFmtId="0" fontId="30" fillId="2" borderId="44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58" fillId="2" borderId="38" xfId="0" applyFont="1" applyFill="1" applyBorder="1" applyAlignment="1">
      <alignment horizontal="center"/>
    </xf>
    <xf numFmtId="0" fontId="58" fillId="2" borderId="20" xfId="0" applyFont="1" applyFill="1" applyBorder="1" applyAlignment="1">
      <alignment horizontal="center"/>
    </xf>
    <xf numFmtId="0" fontId="11" fillId="5" borderId="46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31" fillId="2" borderId="49" xfId="0" applyFont="1" applyFill="1" applyBorder="1" applyAlignment="1">
      <alignment horizontal="center"/>
    </xf>
    <xf numFmtId="0" fontId="11" fillId="5" borderId="52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8" fillId="2" borderId="8" xfId="0" applyFont="1" applyFill="1" applyBorder="1" applyAlignment="1">
      <alignment horizontal="center"/>
    </xf>
    <xf numFmtId="0" fontId="58" fillId="2" borderId="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/>
    </xf>
    <xf numFmtId="0" fontId="58" fillId="2" borderId="12" xfId="0" applyFont="1" applyFill="1" applyBorder="1" applyAlignment="1">
      <alignment horizontal="center"/>
    </xf>
    <xf numFmtId="0" fontId="11" fillId="5" borderId="58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59" xfId="0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58" fillId="2" borderId="33" xfId="0" applyFont="1" applyFill="1" applyBorder="1" applyAlignment="1">
      <alignment horizontal="center"/>
    </xf>
    <xf numFmtId="0" fontId="58" fillId="2" borderId="18" xfId="0" applyFont="1" applyFill="1" applyBorder="1" applyAlignment="1">
      <alignment horizontal="center"/>
    </xf>
    <xf numFmtId="0" fontId="58" fillId="2" borderId="31" xfId="0" applyFont="1" applyFill="1" applyBorder="1" applyAlignment="1">
      <alignment horizontal="center" vertical="center" wrapText="1"/>
    </xf>
    <xf numFmtId="0" fontId="58" fillId="2" borderId="34" xfId="0" applyFont="1" applyFill="1" applyBorder="1" applyAlignment="1">
      <alignment horizontal="center" vertical="center" wrapText="1"/>
    </xf>
    <xf numFmtId="0" fontId="58" fillId="2" borderId="32" xfId="0" applyFont="1" applyFill="1" applyBorder="1" applyAlignment="1">
      <alignment horizontal="center" vertical="center" wrapText="1"/>
    </xf>
    <xf numFmtId="0" fontId="58" fillId="2" borderId="33" xfId="0" applyFont="1" applyFill="1" applyBorder="1" applyAlignment="1">
      <alignment horizontal="center" vertical="center" wrapText="1"/>
    </xf>
    <xf numFmtId="0" fontId="58" fillId="2" borderId="18" xfId="0" applyFont="1" applyFill="1" applyBorder="1" applyAlignment="1">
      <alignment horizontal="center" vertical="center" wrapText="1"/>
    </xf>
    <xf numFmtId="0" fontId="58" fillId="2" borderId="42" xfId="0" applyFont="1" applyFill="1" applyBorder="1" applyAlignment="1">
      <alignment horizontal="center" vertical="center" wrapText="1"/>
    </xf>
    <xf numFmtId="0" fontId="58" fillId="2" borderId="39" xfId="0" applyFont="1" applyFill="1" applyBorder="1" applyAlignment="1">
      <alignment horizontal="center" vertical="center" wrapText="1"/>
    </xf>
    <xf numFmtId="0" fontId="58" fillId="2" borderId="43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/>
    </xf>
    <xf numFmtId="0" fontId="58" fillId="2" borderId="23" xfId="0" applyFont="1" applyFill="1" applyBorder="1" applyAlignment="1">
      <alignment horizontal="center" vertical="center" wrapText="1"/>
    </xf>
    <xf numFmtId="0" fontId="58" fillId="2" borderId="24" xfId="0" applyFont="1" applyFill="1" applyBorder="1" applyAlignment="1">
      <alignment horizontal="center" vertical="center" wrapText="1"/>
    </xf>
    <xf numFmtId="0" fontId="58" fillId="2" borderId="57" xfId="0" applyFont="1" applyFill="1" applyBorder="1" applyAlignment="1">
      <alignment horizontal="center" vertical="center" wrapText="1"/>
    </xf>
    <xf numFmtId="0" fontId="58" fillId="2" borderId="50" xfId="0" applyFont="1" applyFill="1" applyBorder="1" applyAlignment="1">
      <alignment horizontal="center"/>
    </xf>
    <xf numFmtId="0" fontId="58" fillId="2" borderId="1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58" fillId="2" borderId="38" xfId="0" applyFont="1" applyFill="1" applyBorder="1" applyAlignment="1">
      <alignment horizontal="center" vertical="center" wrapText="1"/>
    </xf>
    <xf numFmtId="0" fontId="58" fillId="2" borderId="20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22" fillId="2" borderId="61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5" fillId="6" borderId="55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2" fillId="2" borderId="48" xfId="0" applyFont="1" applyFill="1" applyBorder="1" applyAlignment="1">
      <alignment horizontal="left"/>
    </xf>
    <xf numFmtId="0" fontId="42" fillId="2" borderId="10" xfId="0" applyFont="1" applyFill="1" applyBorder="1" applyAlignment="1">
      <alignment horizontal="left"/>
    </xf>
    <xf numFmtId="0" fontId="42" fillId="2" borderId="11" xfId="0" applyFont="1" applyFill="1" applyBorder="1" applyAlignment="1">
      <alignment horizontal="left"/>
    </xf>
    <xf numFmtId="0" fontId="38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41" fillId="2" borderId="58" xfId="0" applyFont="1" applyFill="1" applyBorder="1" applyAlignment="1">
      <alignment horizontal="center"/>
    </xf>
    <xf numFmtId="0" fontId="41" fillId="2" borderId="59" xfId="0" applyFont="1" applyFill="1" applyBorder="1" applyAlignment="1">
      <alignment horizontal="center"/>
    </xf>
    <xf numFmtId="0" fontId="41" fillId="2" borderId="28" xfId="0" applyFont="1" applyFill="1" applyBorder="1" applyAlignment="1">
      <alignment horizontal="center"/>
    </xf>
    <xf numFmtId="0" fontId="42" fillId="2" borderId="35" xfId="0" applyFont="1" applyFill="1" applyBorder="1" applyAlignment="1">
      <alignment horizontal="left"/>
    </xf>
    <xf numFmtId="0" fontId="42" fillId="2" borderId="36" xfId="0" applyFont="1" applyFill="1" applyBorder="1" applyAlignment="1">
      <alignment horizontal="left"/>
    </xf>
    <xf numFmtId="0" fontId="42" fillId="2" borderId="37" xfId="0" applyFont="1" applyFill="1" applyBorder="1" applyAlignment="1">
      <alignment horizontal="left"/>
    </xf>
    <xf numFmtId="0" fontId="42" fillId="0" borderId="33" xfId="0" applyFont="1" applyFill="1" applyBorder="1" applyAlignment="1">
      <alignment horizontal="left"/>
    </xf>
    <xf numFmtId="0" fontId="42" fillId="0" borderId="34" xfId="0" applyFont="1" applyFill="1" applyBorder="1" applyAlignment="1">
      <alignment horizontal="left"/>
    </xf>
    <xf numFmtId="0" fontId="42" fillId="0" borderId="32" xfId="0" applyFont="1" applyFill="1" applyBorder="1" applyAlignment="1">
      <alignment horizontal="left"/>
    </xf>
    <xf numFmtId="0" fontId="42" fillId="0" borderId="38" xfId="0" applyFont="1" applyFill="1" applyBorder="1" applyAlignment="1">
      <alignment horizontal="left"/>
    </xf>
    <xf numFmtId="0" fontId="42" fillId="0" borderId="39" xfId="0" applyFont="1" applyFill="1" applyBorder="1" applyAlignment="1">
      <alignment horizontal="left"/>
    </xf>
    <xf numFmtId="0" fontId="42" fillId="0" borderId="43" xfId="0" applyFont="1" applyFill="1" applyBorder="1" applyAlignment="1">
      <alignment horizontal="left"/>
    </xf>
    <xf numFmtId="0" fontId="28" fillId="2" borderId="0" xfId="0" applyFont="1" applyFill="1" applyAlignment="1">
      <alignment horizontal="left" vertical="center" wrapText="1"/>
    </xf>
    <xf numFmtId="0" fontId="42" fillId="0" borderId="48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0" fontId="42" fillId="0" borderId="29" xfId="0" applyFont="1" applyFill="1" applyBorder="1" applyAlignment="1">
      <alignment horizontal="left"/>
    </xf>
    <xf numFmtId="0" fontId="42" fillId="0" borderId="30" xfId="0" applyFont="1" applyFill="1" applyBorder="1" applyAlignment="1">
      <alignment horizontal="left"/>
    </xf>
    <xf numFmtId="0" fontId="42" fillId="0" borderId="63" xfId="0" applyFont="1" applyFill="1" applyBorder="1" applyAlignment="1">
      <alignment horizontal="left"/>
    </xf>
    <xf numFmtId="0" fontId="11" fillId="9" borderId="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/>
    </xf>
    <xf numFmtId="0" fontId="47" fillId="2" borderId="34" xfId="0" applyFont="1" applyFill="1" applyBorder="1"/>
    <xf numFmtId="0" fontId="47" fillId="2" borderId="18" xfId="0" applyFont="1" applyFill="1" applyBorder="1"/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64" xfId="0" applyFont="1" applyFill="1" applyBorder="1" applyAlignment="1">
      <alignment horizontal="left"/>
    </xf>
    <xf numFmtId="0" fontId="1" fillId="2" borderId="6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1" fillId="7" borderId="5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" fillId="2" borderId="48" xfId="4" applyFont="1" applyFill="1" applyBorder="1" applyAlignment="1">
      <alignment horizontal="left"/>
    </xf>
    <xf numFmtId="0" fontId="1" fillId="2" borderId="10" xfId="4" applyFont="1" applyFill="1" applyBorder="1" applyAlignment="1">
      <alignment horizontal="left"/>
    </xf>
    <xf numFmtId="0" fontId="1" fillId="9" borderId="10" xfId="4" applyFont="1" applyFill="1" applyBorder="1" applyAlignment="1">
      <alignment horizontal="center"/>
    </xf>
    <xf numFmtId="0" fontId="1" fillId="2" borderId="11" xfId="4" applyFont="1" applyFill="1" applyBorder="1" applyAlignment="1">
      <alignment horizontal="center"/>
    </xf>
    <xf numFmtId="0" fontId="1" fillId="9" borderId="31" xfId="4" applyFont="1" applyFill="1" applyBorder="1" applyAlignment="1">
      <alignment horizontal="center"/>
    </xf>
    <xf numFmtId="0" fontId="1" fillId="9" borderId="32" xfId="4" applyFont="1" applyFill="1" applyBorder="1" applyAlignment="1">
      <alignment horizontal="center"/>
    </xf>
    <xf numFmtId="0" fontId="1" fillId="2" borderId="49" xfId="4" applyFont="1" applyFill="1" applyBorder="1" applyAlignment="1">
      <alignment horizontal="left"/>
    </xf>
    <xf numFmtId="0" fontId="1" fillId="2" borderId="12" xfId="4" applyFont="1" applyFill="1" applyBorder="1" applyAlignment="1">
      <alignment horizontal="left"/>
    </xf>
    <xf numFmtId="0" fontId="1" fillId="2" borderId="12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0" fontId="5" fillId="2" borderId="52" xfId="4" applyFont="1" applyFill="1" applyBorder="1" applyAlignment="1">
      <alignment horizontal="center"/>
    </xf>
    <xf numFmtId="0" fontId="5" fillId="2" borderId="8" xfId="4" applyFont="1" applyFill="1" applyBorder="1" applyAlignment="1">
      <alignment horizontal="center"/>
    </xf>
    <xf numFmtId="0" fontId="5" fillId="2" borderId="9" xfId="4" applyFont="1" applyFill="1" applyBorder="1" applyAlignment="1">
      <alignment horizontal="center"/>
    </xf>
    <xf numFmtId="0" fontId="5" fillId="2" borderId="52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/>
    </xf>
    <xf numFmtId="0" fontId="5" fillId="2" borderId="9" xfId="4" applyFont="1" applyFill="1" applyBorder="1" applyAlignment="1">
      <alignment horizontal="center" vertical="center"/>
    </xf>
    <xf numFmtId="0" fontId="1" fillId="9" borderId="0" xfId="4" applyFont="1" applyFill="1" applyBorder="1" applyAlignment="1">
      <alignment horizontal="left"/>
    </xf>
    <xf numFmtId="0" fontId="1" fillId="9" borderId="0" xfId="4" applyFont="1" applyFill="1" applyBorder="1" applyAlignment="1">
      <alignment horizontal="center"/>
    </xf>
    <xf numFmtId="0" fontId="3" fillId="2" borderId="0" xfId="4" applyFont="1" applyFill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2" borderId="31" xfId="4" applyFont="1" applyFill="1" applyBorder="1" applyAlignment="1">
      <alignment horizontal="center" vertical="center"/>
    </xf>
    <xf numFmtId="0" fontId="5" fillId="2" borderId="34" xfId="4" applyFont="1" applyFill="1" applyBorder="1" applyAlignment="1">
      <alignment horizontal="center" vertical="center"/>
    </xf>
    <xf numFmtId="0" fontId="5" fillId="2" borderId="18" xfId="4" applyFont="1" applyFill="1" applyBorder="1" applyAlignment="1">
      <alignment horizontal="center" vertical="center"/>
    </xf>
    <xf numFmtId="0" fontId="1" fillId="9" borderId="54" xfId="4" applyFont="1" applyFill="1" applyBorder="1" applyAlignment="1">
      <alignment horizontal="left"/>
    </xf>
    <xf numFmtId="0" fontId="1" fillId="9" borderId="30" xfId="4" applyFont="1" applyFill="1" applyBorder="1" applyAlignment="1">
      <alignment horizontal="left"/>
    </xf>
    <xf numFmtId="0" fontId="1" fillId="9" borderId="14" xfId="4" applyFont="1" applyFill="1" applyBorder="1" applyAlignment="1">
      <alignment horizontal="left"/>
    </xf>
    <xf numFmtId="0" fontId="1" fillId="2" borderId="61" xfId="4" applyFont="1" applyFill="1" applyBorder="1" applyAlignment="1">
      <alignment horizontal="left"/>
    </xf>
    <xf numFmtId="0" fontId="5" fillId="2" borderId="10" xfId="4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6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70" fillId="0" borderId="50" xfId="0" applyFont="1" applyFill="1" applyBorder="1" applyAlignment="1">
      <alignment horizontal="center"/>
    </xf>
    <xf numFmtId="0" fontId="70" fillId="0" borderId="24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2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/>
    </xf>
    <xf numFmtId="0" fontId="70" fillId="0" borderId="2" xfId="0" applyFont="1" applyFill="1" applyBorder="1" applyAlignment="1">
      <alignment horizontal="center"/>
    </xf>
    <xf numFmtId="0" fontId="70" fillId="0" borderId="68" xfId="0" applyFont="1" applyFill="1" applyBorder="1" applyAlignment="1">
      <alignment horizontal="center"/>
    </xf>
    <xf numFmtId="0" fontId="70" fillId="0" borderId="4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 vertical="center"/>
    </xf>
    <xf numFmtId="0" fontId="69" fillId="0" borderId="3" xfId="0" applyFont="1" applyFill="1" applyBorder="1" applyAlignment="1">
      <alignment horizontal="center"/>
    </xf>
    <xf numFmtId="0" fontId="69" fillId="0" borderId="2" xfId="0" applyFont="1" applyFill="1" applyBorder="1" applyAlignment="1">
      <alignment horizontal="center"/>
    </xf>
    <xf numFmtId="0" fontId="69" fillId="0" borderId="25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8" fontId="1" fillId="0" borderId="31" xfId="0" applyNumberFormat="1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/>
    </xf>
    <xf numFmtId="168" fontId="1" fillId="0" borderId="34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68" fontId="1" fillId="0" borderId="24" xfId="0" applyNumberFormat="1" applyFont="1" applyFill="1" applyBorder="1" applyAlignment="1">
      <alignment horizontal="center" vertical="center"/>
    </xf>
    <xf numFmtId="168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9" fillId="19" borderId="4" xfId="0" applyFont="1" applyFill="1" applyBorder="1" applyAlignment="1">
      <alignment horizontal="center"/>
    </xf>
    <xf numFmtId="0" fontId="89" fillId="19" borderId="0" xfId="0" applyFont="1" applyFill="1" applyBorder="1" applyAlignment="1">
      <alignment horizontal="center"/>
    </xf>
    <xf numFmtId="0" fontId="89" fillId="19" borderId="26" xfId="0" applyFont="1" applyFill="1" applyBorder="1" applyAlignment="1">
      <alignment horizontal="center"/>
    </xf>
    <xf numFmtId="0" fontId="92" fillId="0" borderId="8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89" fillId="14" borderId="33" xfId="0" applyFont="1" applyFill="1" applyBorder="1" applyAlignment="1">
      <alignment horizontal="center"/>
    </xf>
    <xf numFmtId="0" fontId="89" fillId="14" borderId="34" xfId="0" applyFont="1" applyFill="1" applyBorder="1" applyAlignment="1">
      <alignment horizontal="center"/>
    </xf>
    <xf numFmtId="0" fontId="89" fillId="14" borderId="32" xfId="0" applyFont="1" applyFill="1" applyBorder="1" applyAlignment="1">
      <alignment horizontal="center"/>
    </xf>
    <xf numFmtId="0" fontId="89" fillId="15" borderId="33" xfId="0" applyFont="1" applyFill="1" applyBorder="1" applyAlignment="1">
      <alignment horizontal="center"/>
    </xf>
    <xf numFmtId="0" fontId="89" fillId="15" borderId="34" xfId="0" applyFont="1" applyFill="1" applyBorder="1" applyAlignment="1">
      <alignment horizontal="center"/>
    </xf>
    <xf numFmtId="0" fontId="89" fillId="15" borderId="32" xfId="0" applyFont="1" applyFill="1" applyBorder="1" applyAlignment="1">
      <alignment horizontal="center"/>
    </xf>
    <xf numFmtId="0" fontId="89" fillId="16" borderId="29" xfId="0" applyFont="1" applyFill="1" applyBorder="1" applyAlignment="1">
      <alignment horizontal="center"/>
    </xf>
    <xf numFmtId="0" fontId="89" fillId="16" borderId="30" xfId="0" applyFont="1" applyFill="1" applyBorder="1" applyAlignment="1">
      <alignment horizontal="center"/>
    </xf>
    <xf numFmtId="0" fontId="89" fillId="16" borderId="63" xfId="0" applyFont="1" applyFill="1" applyBorder="1" applyAlignment="1">
      <alignment horizontal="center"/>
    </xf>
    <xf numFmtId="0" fontId="89" fillId="17" borderId="35" xfId="0" applyFont="1" applyFill="1" applyBorder="1" applyAlignment="1">
      <alignment horizontal="center"/>
    </xf>
    <xf numFmtId="0" fontId="89" fillId="17" borderId="36" xfId="0" applyFont="1" applyFill="1" applyBorder="1" applyAlignment="1">
      <alignment horizontal="center"/>
    </xf>
    <xf numFmtId="0" fontId="89" fillId="17" borderId="37" xfId="0" applyFont="1" applyFill="1" applyBorder="1" applyAlignment="1">
      <alignment horizontal="center"/>
    </xf>
    <xf numFmtId="0" fontId="89" fillId="18" borderId="35" xfId="0" applyFont="1" applyFill="1" applyBorder="1" applyAlignment="1">
      <alignment horizontal="center"/>
    </xf>
    <xf numFmtId="0" fontId="89" fillId="18" borderId="36" xfId="0" applyFont="1" applyFill="1" applyBorder="1" applyAlignment="1">
      <alignment horizontal="center"/>
    </xf>
    <xf numFmtId="0" fontId="89" fillId="18" borderId="37" xfId="0" applyFont="1" applyFill="1" applyBorder="1" applyAlignment="1">
      <alignment horizontal="center"/>
    </xf>
    <xf numFmtId="0" fontId="91" fillId="0" borderId="0" xfId="0" applyFont="1" applyAlignment="1">
      <alignment horizontal="center" vertical="center"/>
    </xf>
    <xf numFmtId="0" fontId="92" fillId="0" borderId="52" xfId="0" applyFont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0" borderId="8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1" fillId="12" borderId="34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2" fillId="12" borderId="61" xfId="0" applyFont="1" applyFill="1" applyBorder="1" applyAlignment="1">
      <alignment horizontal="center" vertical="center" wrapText="1"/>
    </xf>
    <xf numFmtId="0" fontId="2" fillId="12" borderId="62" xfId="0" applyFont="1" applyFill="1" applyBorder="1" applyAlignment="1">
      <alignment horizontal="center" vertical="center" wrapText="1"/>
    </xf>
    <xf numFmtId="0" fontId="74" fillId="12" borderId="61" xfId="0" applyFont="1" applyFill="1" applyBorder="1" applyAlignment="1">
      <alignment horizontal="center" vertical="center"/>
    </xf>
    <xf numFmtId="0" fontId="74" fillId="12" borderId="62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3" fillId="11" borderId="31" xfId="0" applyFont="1" applyFill="1" applyBorder="1" applyAlignment="1">
      <alignment horizontal="center" vertical="center"/>
    </xf>
    <xf numFmtId="0" fontId="73" fillId="11" borderId="34" xfId="0" applyFont="1" applyFill="1" applyBorder="1" applyAlignment="1">
      <alignment horizontal="center" vertical="center"/>
    </xf>
    <xf numFmtId="0" fontId="73" fillId="11" borderId="18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2" fillId="12" borderId="61" xfId="0" applyFont="1" applyFill="1" applyBorder="1" applyAlignment="1">
      <alignment horizontal="center" vertical="center"/>
    </xf>
    <xf numFmtId="0" fontId="2" fillId="12" borderId="62" xfId="0" applyFont="1" applyFill="1" applyBorder="1" applyAlignment="1">
      <alignment horizontal="center" vertical="center"/>
    </xf>
    <xf numFmtId="0" fontId="79" fillId="0" borderId="31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13" borderId="31" xfId="0" applyFont="1" applyFill="1" applyBorder="1" applyAlignment="1">
      <alignment horizontal="center"/>
    </xf>
    <xf numFmtId="0" fontId="79" fillId="13" borderId="18" xfId="0" applyFont="1" applyFill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11</xdr:col>
      <xdr:colOff>209550</xdr:colOff>
      <xdr:row>91</xdr:row>
      <xdr:rowOff>123825</xdr:rowOff>
    </xdr:to>
    <xdr:pic>
      <xdr:nvPicPr>
        <xdr:cNvPr id="11224" name="Рисунок 2" descr="logo nuev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02025"/>
          <a:ext cx="6915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76200</xdr:rowOff>
    </xdr:from>
    <xdr:to>
      <xdr:col>0</xdr:col>
      <xdr:colOff>3152775</xdr:colOff>
      <xdr:row>5</xdr:row>
      <xdr:rowOff>133350</xdr:rowOff>
    </xdr:to>
    <xdr:pic>
      <xdr:nvPicPr>
        <xdr:cNvPr id="3" name="Picture 1" descr="erossell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2181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0</xdr:rowOff>
    </xdr:from>
    <xdr:to>
      <xdr:col>9</xdr:col>
      <xdr:colOff>0</xdr:colOff>
      <xdr:row>5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200150"/>
          <a:ext cx="1085850" cy="14097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3</xdr:col>
      <xdr:colOff>485775</xdr:colOff>
      <xdr:row>6</xdr:row>
      <xdr:rowOff>266700</xdr:rowOff>
    </xdr:to>
    <xdr:pic>
      <xdr:nvPicPr>
        <xdr:cNvPr id="3" name="Рисунок 2" descr="Logo_Ifren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22479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10</xdr:col>
      <xdr:colOff>76200</xdr:colOff>
      <xdr:row>5</xdr:row>
      <xdr:rowOff>38100</xdr:rowOff>
    </xdr:to>
    <xdr:pic>
      <xdr:nvPicPr>
        <xdr:cNvPr id="3708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1400175"/>
          <a:ext cx="1905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5</xdr:col>
      <xdr:colOff>104775</xdr:colOff>
      <xdr:row>4</xdr:row>
      <xdr:rowOff>28575</xdr:rowOff>
    </xdr:to>
    <xdr:pic>
      <xdr:nvPicPr>
        <xdr:cNvPr id="31288" name="Picture 1" descr="SHUSSK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704975"/>
          <a:ext cx="34956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571500</xdr:colOff>
      <xdr:row>1</xdr:row>
      <xdr:rowOff>0</xdr:rowOff>
    </xdr:from>
    <xdr:to>
      <xdr:col>11</xdr:col>
      <xdr:colOff>361950</xdr:colOff>
      <xdr:row>5</xdr:row>
      <xdr:rowOff>38100</xdr:rowOff>
    </xdr:to>
    <xdr:pic>
      <xdr:nvPicPr>
        <xdr:cNvPr id="24215" name="Picture 2" descr="logo%20ski%20calbo_azu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4000" contrast="-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61925"/>
          <a:ext cx="1009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876300</xdr:colOff>
      <xdr:row>8</xdr:row>
      <xdr:rowOff>76200</xdr:rowOff>
    </xdr:to>
    <xdr:pic>
      <xdr:nvPicPr>
        <xdr:cNvPr id="33024" name="Picture 2" descr="LOGOP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8763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57150</xdr:colOff>
      <xdr:row>11</xdr:row>
      <xdr:rowOff>133350</xdr:rowOff>
    </xdr:to>
    <xdr:pic>
      <xdr:nvPicPr>
        <xdr:cNvPr id="34030" name="imgGallery" descr="interior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2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6762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114300</xdr:colOff>
      <xdr:row>10</xdr:row>
      <xdr:rowOff>9525</xdr:rowOff>
    </xdr:to>
    <xdr:pic>
      <xdr:nvPicPr>
        <xdr:cNvPr id="3626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25527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95250</xdr:colOff>
      <xdr:row>10</xdr:row>
      <xdr:rowOff>0</xdr:rowOff>
    </xdr:to>
    <xdr:pic>
      <xdr:nvPicPr>
        <xdr:cNvPr id="36265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0"/>
          <a:ext cx="25336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14</xdr:col>
      <xdr:colOff>123825</xdr:colOff>
      <xdr:row>9</xdr:row>
      <xdr:rowOff>104775</xdr:rowOff>
    </xdr:to>
    <xdr:pic>
      <xdr:nvPicPr>
        <xdr:cNvPr id="36266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619250"/>
          <a:ext cx="25622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247650</xdr:colOff>
      <xdr:row>7</xdr:row>
      <xdr:rowOff>104775</xdr:rowOff>
    </xdr:to>
    <xdr:pic>
      <xdr:nvPicPr>
        <xdr:cNvPr id="391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323850"/>
          <a:ext cx="2076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</xdr:row>
      <xdr:rowOff>19050</xdr:rowOff>
    </xdr:from>
    <xdr:to>
      <xdr:col>10</xdr:col>
      <xdr:colOff>371475</xdr:colOff>
      <xdr:row>6</xdr:row>
      <xdr:rowOff>0</xdr:rowOff>
    </xdr:to>
    <xdr:pic>
      <xdr:nvPicPr>
        <xdr:cNvPr id="2" name="Picture 2" descr="logo_valln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733550"/>
          <a:ext cx="2009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K13"/>
  <sheetViews>
    <sheetView showGridLines="0" tabSelected="1" zoomScaleSheetLayoutView="100" workbookViewId="0">
      <selection activeCell="G1" sqref="G1"/>
    </sheetView>
  </sheetViews>
  <sheetFormatPr defaultRowHeight="12.75" x14ac:dyDescent="0.2"/>
  <cols>
    <col min="1" max="12" width="9.140625" style="50"/>
    <col min="13" max="13" width="11.7109375" style="50" customWidth="1"/>
    <col min="14" max="62" width="9.140625" style="50"/>
    <col min="63" max="63" width="9.140625" style="23"/>
  </cols>
  <sheetData>
    <row r="1" spans="1:63" s="1" customFormat="1" ht="18.75" customHeight="1" x14ac:dyDescent="0.2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23"/>
    </row>
    <row r="2" spans="1:63" ht="23.1" customHeight="1" x14ac:dyDescent="0.2">
      <c r="A2" s="260" t="s">
        <v>28</v>
      </c>
      <c r="B2" s="260"/>
      <c r="C2" s="260"/>
      <c r="D2" s="260"/>
      <c r="E2" s="260"/>
      <c r="F2" s="260"/>
      <c r="G2" s="260"/>
      <c r="H2" s="260"/>
      <c r="I2" s="52"/>
      <c r="J2" s="52"/>
      <c r="K2" s="52"/>
      <c r="L2" s="52"/>
      <c r="M2" s="52"/>
    </row>
    <row r="3" spans="1:63" ht="23.1" customHeight="1" x14ac:dyDescent="0.2">
      <c r="A3" s="261" t="s">
        <v>79</v>
      </c>
      <c r="B3" s="261"/>
      <c r="C3" s="261"/>
      <c r="D3" s="261"/>
      <c r="E3" s="261"/>
      <c r="F3" s="261"/>
      <c r="G3" s="261"/>
      <c r="H3" s="261"/>
      <c r="I3" s="52"/>
      <c r="J3" s="52"/>
      <c r="K3" s="52"/>
      <c r="L3" s="52"/>
      <c r="M3" s="52"/>
    </row>
    <row r="4" spans="1:63" ht="23.1" customHeight="1" x14ac:dyDescent="0.2">
      <c r="A4" s="261" t="s">
        <v>61</v>
      </c>
      <c r="B4" s="261"/>
      <c r="C4" s="261"/>
      <c r="D4" s="261"/>
      <c r="E4" s="261"/>
      <c r="F4" s="261"/>
      <c r="G4" s="261"/>
      <c r="H4" s="261"/>
      <c r="I4" s="52"/>
      <c r="J4" s="52"/>
      <c r="K4" s="52"/>
      <c r="L4" s="52"/>
      <c r="M4" s="52"/>
    </row>
    <row r="5" spans="1:63" ht="22.5" customHeight="1" x14ac:dyDescent="0.3">
      <c r="A5" s="259" t="s">
        <v>281</v>
      </c>
      <c r="B5" s="259"/>
      <c r="C5" s="259"/>
      <c r="D5" s="254"/>
      <c r="E5" s="254"/>
      <c r="F5" s="254"/>
      <c r="G5" s="254"/>
      <c r="H5" s="254"/>
    </row>
    <row r="6" spans="1:63" ht="23.25" customHeight="1" x14ac:dyDescent="0.3">
      <c r="A6" s="259" t="s">
        <v>282</v>
      </c>
      <c r="B6" s="259"/>
      <c r="C6" s="254"/>
      <c r="D6" s="254"/>
      <c r="E6" s="254"/>
      <c r="F6" s="254"/>
      <c r="G6" s="254"/>
      <c r="H6" s="254"/>
    </row>
    <row r="7" spans="1:63" ht="23.25" customHeight="1" x14ac:dyDescent="0.3">
      <c r="A7" s="259" t="s">
        <v>284</v>
      </c>
      <c r="B7" s="259"/>
      <c r="C7" s="254"/>
      <c r="D7" s="254"/>
      <c r="E7" s="254"/>
      <c r="F7" s="254"/>
      <c r="G7" s="254"/>
      <c r="H7" s="254"/>
    </row>
    <row r="8" spans="1:63" ht="20.25" customHeight="1" x14ac:dyDescent="0.3">
      <c r="A8" s="259" t="s">
        <v>283</v>
      </c>
      <c r="B8" s="259"/>
      <c r="C8" s="259"/>
      <c r="D8" s="254"/>
      <c r="E8" s="254"/>
      <c r="F8" s="254"/>
      <c r="G8" s="254"/>
      <c r="H8" s="254"/>
    </row>
    <row r="9" spans="1:63" ht="18.75" x14ac:dyDescent="0.3">
      <c r="A9" s="256" t="s">
        <v>464</v>
      </c>
      <c r="B9" s="256"/>
      <c r="C9" s="256"/>
      <c r="D9" s="256"/>
      <c r="E9" s="255"/>
      <c r="F9" s="255"/>
      <c r="G9" s="255"/>
      <c r="H9" s="255"/>
    </row>
    <row r="10" spans="1:63" ht="18" x14ac:dyDescent="0.25">
      <c r="A10" s="257" t="s">
        <v>466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</row>
    <row r="11" spans="1:63" ht="18.75" x14ac:dyDescent="0.3">
      <c r="A11" s="256" t="s">
        <v>465</v>
      </c>
      <c r="B11" s="256"/>
      <c r="C11" s="256"/>
      <c r="D11" s="256"/>
      <c r="E11" s="256"/>
      <c r="F11" s="256"/>
      <c r="G11" s="255"/>
      <c r="H11" s="255"/>
    </row>
    <row r="12" spans="1:63" ht="18.75" x14ac:dyDescent="0.3">
      <c r="A12" s="256" t="s">
        <v>467</v>
      </c>
      <c r="B12" s="256"/>
      <c r="C12" s="256"/>
      <c r="D12" s="255"/>
      <c r="E12" s="255"/>
      <c r="F12" s="255"/>
      <c r="G12" s="255"/>
      <c r="H12" s="255"/>
    </row>
    <row r="13" spans="1:63" ht="18.75" x14ac:dyDescent="0.3">
      <c r="A13" s="257" t="s">
        <v>468</v>
      </c>
      <c r="B13" s="257"/>
      <c r="C13" s="257"/>
      <c r="D13" s="258"/>
      <c r="E13" s="255"/>
      <c r="F13" s="255"/>
      <c r="G13" s="255"/>
      <c r="H13" s="255"/>
    </row>
  </sheetData>
  <mergeCells count="7">
    <mergeCell ref="A8:C8"/>
    <mergeCell ref="A2:H2"/>
    <mergeCell ref="A3:H3"/>
    <mergeCell ref="A4:H4"/>
    <mergeCell ref="A5:C5"/>
    <mergeCell ref="A6:B6"/>
    <mergeCell ref="A7:B7"/>
  </mergeCells>
  <phoneticPr fontId="4" type="noConversion"/>
  <hyperlinks>
    <hyperlink ref="A2:H2" location="Grandvalira!A1" display="* Услуги горнолыжной станции Grandvalira"/>
    <hyperlink ref="A3:H3" location="Shusski!A1" display="* Прокат горнолыжного снаряжения Shusski"/>
    <hyperlink ref="A4:H4" location="'Ski Calbo'!A1" display="* Прокат горнолыжного снаряжения Ski Calbo"/>
    <hyperlink ref="A5:C5" location="'Palau de Gel'!A1" display="* Palau de Gel"/>
    <hyperlink ref="A6:B6" location="Caldea!A1" display="* Caldea"/>
    <hyperlink ref="A7:B7" location="INUU!A1" display="* INUU"/>
    <hyperlink ref="A8:C8" location="Naturlandia!A1" display="* Naturlandia"/>
    <hyperlink ref="A9:D9" location="Vallnord!A1" display="* Услуги горнолыжной станции Vallnord"/>
    <hyperlink ref="A11:F11" location="'Nordic Esports'!A1" display="* Прокат горнолыжного снаряжения Nordic Esports (El Tarter)"/>
    <hyperlink ref="A12:C12" location="'Rent a car Ifrent'!A1" display="* Аренда автомобилей Ifrent"/>
    <hyperlink ref="A10:L10" location="'Esports Rossell'!A1" display="* Прокат горнолыжного снаряжения Esports Rossell (La Massana, Pal, Arinsal)"/>
    <hyperlink ref="A13:D13" location="'Расписание автобусов'!A1" display="* Расписание автобусов"/>
  </hyperlinks>
  <pageMargins left="0.75" right="0.75" top="1" bottom="1" header="0.5" footer="0.5"/>
  <pageSetup paperSize="9" scale="7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44"/>
  <sheetViews>
    <sheetView workbookViewId="0">
      <selection activeCell="B7" sqref="B7"/>
    </sheetView>
  </sheetViews>
  <sheetFormatPr defaultRowHeight="12.75" x14ac:dyDescent="0.2"/>
  <cols>
    <col min="1" max="1" width="83" customWidth="1"/>
    <col min="9" max="9" width="13.7109375" customWidth="1"/>
  </cols>
  <sheetData>
    <row r="11" spans="1:13" ht="23.25" x14ac:dyDescent="0.2">
      <c r="A11" s="587" t="s">
        <v>414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</row>
    <row r="12" spans="1:13" ht="23.25" x14ac:dyDescent="0.2">
      <c r="A12" s="588" t="s">
        <v>3</v>
      </c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</row>
    <row r="13" spans="1:13" ht="13.5" thickBot="1" x14ac:dyDescent="0.25"/>
    <row r="14" spans="1:13" x14ac:dyDescent="0.2">
      <c r="A14" s="589" t="s">
        <v>9</v>
      </c>
      <c r="B14" s="591" t="s">
        <v>4</v>
      </c>
      <c r="C14" s="593" t="s">
        <v>10</v>
      </c>
      <c r="D14" s="593" t="s">
        <v>5</v>
      </c>
      <c r="E14" s="593" t="s">
        <v>6</v>
      </c>
      <c r="F14" s="593" t="s">
        <v>7</v>
      </c>
      <c r="G14" s="595" t="s">
        <v>8</v>
      </c>
      <c r="H14" s="595" t="s">
        <v>332</v>
      </c>
      <c r="I14" s="222" t="s">
        <v>23</v>
      </c>
    </row>
    <row r="15" spans="1:13" ht="26.25" thickBot="1" x14ac:dyDescent="0.25">
      <c r="A15" s="590"/>
      <c r="B15" s="592"/>
      <c r="C15" s="594"/>
      <c r="D15" s="594"/>
      <c r="E15" s="594"/>
      <c r="F15" s="594"/>
      <c r="G15" s="596"/>
      <c r="H15" s="596"/>
      <c r="I15" s="223" t="s">
        <v>11</v>
      </c>
    </row>
    <row r="16" spans="1:13" ht="15" x14ac:dyDescent="0.3">
      <c r="A16" s="224" t="s">
        <v>415</v>
      </c>
      <c r="B16" s="225">
        <v>16.5</v>
      </c>
      <c r="C16" s="225">
        <v>32</v>
      </c>
      <c r="D16" s="225">
        <v>47</v>
      </c>
      <c r="E16" s="225">
        <v>61.5</v>
      </c>
      <c r="F16" s="225">
        <v>74</v>
      </c>
      <c r="G16" s="225">
        <v>85</v>
      </c>
      <c r="H16" s="225">
        <v>95</v>
      </c>
      <c r="I16" s="225">
        <v>13</v>
      </c>
    </row>
    <row r="17" spans="1:9" ht="15" x14ac:dyDescent="0.3">
      <c r="A17" s="226" t="s">
        <v>416</v>
      </c>
      <c r="B17" s="227">
        <v>13.5</v>
      </c>
      <c r="C17" s="227">
        <v>26.5</v>
      </c>
      <c r="D17" s="227">
        <v>38.5</v>
      </c>
      <c r="E17" s="227">
        <v>50.2</v>
      </c>
      <c r="F17" s="227">
        <v>61</v>
      </c>
      <c r="G17" s="227">
        <v>69.5</v>
      </c>
      <c r="H17" s="227">
        <v>77.5</v>
      </c>
      <c r="I17" s="227">
        <v>11</v>
      </c>
    </row>
    <row r="18" spans="1:9" ht="15" x14ac:dyDescent="0.3">
      <c r="A18" s="226" t="s">
        <v>417</v>
      </c>
      <c r="B18" s="227">
        <v>10</v>
      </c>
      <c r="C18" s="227">
        <v>19.5</v>
      </c>
      <c r="D18" s="227">
        <v>28.5</v>
      </c>
      <c r="E18" s="227">
        <v>37</v>
      </c>
      <c r="F18" s="227">
        <v>45</v>
      </c>
      <c r="G18" s="227">
        <v>51.5</v>
      </c>
      <c r="H18" s="227">
        <v>57.5</v>
      </c>
      <c r="I18" s="227">
        <v>8</v>
      </c>
    </row>
    <row r="19" spans="1:9" ht="15" x14ac:dyDescent="0.3">
      <c r="A19" s="226" t="s">
        <v>418</v>
      </c>
      <c r="B19" s="227">
        <v>21</v>
      </c>
      <c r="C19" s="227">
        <v>41</v>
      </c>
      <c r="D19" s="227">
        <v>60</v>
      </c>
      <c r="E19" s="227">
        <v>78</v>
      </c>
      <c r="F19" s="227">
        <v>94.5</v>
      </c>
      <c r="G19" s="227">
        <v>108</v>
      </c>
      <c r="H19" s="227">
        <v>120.5</v>
      </c>
      <c r="I19" s="227">
        <v>17.5</v>
      </c>
    </row>
    <row r="20" spans="1:9" ht="15" x14ac:dyDescent="0.3">
      <c r="A20" s="226" t="s">
        <v>419</v>
      </c>
      <c r="B20" s="227">
        <v>18</v>
      </c>
      <c r="C20" s="227">
        <v>35</v>
      </c>
      <c r="D20" s="227">
        <v>51</v>
      </c>
      <c r="E20" s="227">
        <v>67</v>
      </c>
      <c r="F20" s="227">
        <v>81</v>
      </c>
      <c r="G20" s="227">
        <v>93</v>
      </c>
      <c r="H20" s="227">
        <v>103.5</v>
      </c>
      <c r="I20" s="227">
        <v>15</v>
      </c>
    </row>
    <row r="21" spans="1:9" ht="15" x14ac:dyDescent="0.3">
      <c r="A21" s="226" t="s">
        <v>420</v>
      </c>
      <c r="B21" s="227">
        <v>10</v>
      </c>
      <c r="C21" s="227">
        <v>19.5</v>
      </c>
      <c r="D21" s="227">
        <v>28.5</v>
      </c>
      <c r="E21" s="227">
        <v>37</v>
      </c>
      <c r="F21" s="227">
        <v>45</v>
      </c>
      <c r="G21" s="227">
        <v>51.5</v>
      </c>
      <c r="H21" s="227">
        <v>57.5</v>
      </c>
      <c r="I21" s="227">
        <v>8</v>
      </c>
    </row>
    <row r="22" spans="1:9" ht="15" x14ac:dyDescent="0.3">
      <c r="A22" s="226" t="s">
        <v>421</v>
      </c>
      <c r="B22" s="227">
        <v>26</v>
      </c>
      <c r="C22" s="227">
        <v>50.5</v>
      </c>
      <c r="D22" s="227">
        <v>74</v>
      </c>
      <c r="E22" s="227">
        <v>97</v>
      </c>
      <c r="F22" s="227">
        <v>117</v>
      </c>
      <c r="G22" s="227">
        <v>134</v>
      </c>
      <c r="H22" s="227">
        <v>149</v>
      </c>
      <c r="I22" s="227">
        <v>21.5</v>
      </c>
    </row>
    <row r="23" spans="1:9" ht="15" x14ac:dyDescent="0.3">
      <c r="A23" s="226" t="s">
        <v>422</v>
      </c>
      <c r="B23" s="227">
        <v>22</v>
      </c>
      <c r="C23" s="227">
        <v>42.5</v>
      </c>
      <c r="D23" s="227">
        <v>63</v>
      </c>
      <c r="E23" s="227">
        <v>82</v>
      </c>
      <c r="F23" s="227">
        <v>99</v>
      </c>
      <c r="G23" s="227">
        <v>113.5</v>
      </c>
      <c r="H23" s="227">
        <v>126.5</v>
      </c>
      <c r="I23" s="227">
        <v>18</v>
      </c>
    </row>
    <row r="24" spans="1:9" ht="15" x14ac:dyDescent="0.3">
      <c r="A24" s="226" t="s">
        <v>423</v>
      </c>
      <c r="B24" s="227">
        <v>12</v>
      </c>
      <c r="C24" s="227">
        <v>23.5</v>
      </c>
      <c r="D24" s="227">
        <v>34.5</v>
      </c>
      <c r="E24" s="227">
        <v>44.5</v>
      </c>
      <c r="F24" s="227">
        <v>54</v>
      </c>
      <c r="G24" s="227">
        <v>62</v>
      </c>
      <c r="H24" s="227">
        <v>69</v>
      </c>
      <c r="I24" s="227">
        <v>9.5</v>
      </c>
    </row>
    <row r="25" spans="1:9" ht="15" x14ac:dyDescent="0.3">
      <c r="A25" s="226" t="s">
        <v>424</v>
      </c>
      <c r="B25" s="227">
        <v>29</v>
      </c>
      <c r="C25" s="227">
        <v>56</v>
      </c>
      <c r="D25" s="227">
        <v>82.5</v>
      </c>
      <c r="E25" s="227">
        <v>108</v>
      </c>
      <c r="F25" s="227">
        <v>130.5</v>
      </c>
      <c r="G25" s="227">
        <v>149.5</v>
      </c>
      <c r="H25" s="227">
        <v>166.5</v>
      </c>
      <c r="I25" s="227">
        <v>24</v>
      </c>
    </row>
    <row r="26" spans="1:9" ht="15" x14ac:dyDescent="0.3">
      <c r="A26" s="226" t="s">
        <v>425</v>
      </c>
      <c r="B26" s="227">
        <v>25</v>
      </c>
      <c r="C26" s="227">
        <v>48.5</v>
      </c>
      <c r="D26" s="227">
        <v>71</v>
      </c>
      <c r="E26" s="227">
        <v>93</v>
      </c>
      <c r="F26" s="227">
        <v>112.5</v>
      </c>
      <c r="G26" s="227">
        <v>129</v>
      </c>
      <c r="H26" s="227">
        <v>143.5</v>
      </c>
      <c r="I26" s="227">
        <v>20.399999999999999</v>
      </c>
    </row>
    <row r="27" spans="1:9" ht="15" x14ac:dyDescent="0.3">
      <c r="A27" s="226" t="s">
        <v>426</v>
      </c>
      <c r="B27" s="227">
        <v>36</v>
      </c>
      <c r="C27" s="227">
        <v>70</v>
      </c>
      <c r="D27" s="227">
        <v>103.6</v>
      </c>
      <c r="E27" s="227">
        <v>134</v>
      </c>
      <c r="F27" s="227">
        <v>165.6</v>
      </c>
      <c r="G27" s="227">
        <v>194.5</v>
      </c>
      <c r="H27" s="227">
        <v>221.8</v>
      </c>
      <c r="I27" s="227">
        <v>31</v>
      </c>
    </row>
    <row r="28" spans="1:9" ht="15" x14ac:dyDescent="0.3">
      <c r="A28" s="226" t="s">
        <v>427</v>
      </c>
      <c r="B28" s="227">
        <v>31</v>
      </c>
      <c r="C28" s="227">
        <v>60</v>
      </c>
      <c r="D28" s="227">
        <v>88</v>
      </c>
      <c r="E28" s="227">
        <v>115</v>
      </c>
      <c r="F28" s="227">
        <v>139.5</v>
      </c>
      <c r="G28" s="227">
        <v>160</v>
      </c>
      <c r="H28" s="227">
        <v>178</v>
      </c>
      <c r="I28" s="227">
        <v>25.5</v>
      </c>
    </row>
    <row r="29" spans="1:9" ht="15" x14ac:dyDescent="0.3">
      <c r="A29" s="226" t="s">
        <v>428</v>
      </c>
      <c r="B29" s="227">
        <v>12</v>
      </c>
      <c r="C29" s="227">
        <v>23.5</v>
      </c>
      <c r="D29" s="227">
        <v>34.5</v>
      </c>
      <c r="E29" s="227">
        <v>44.5</v>
      </c>
      <c r="F29" s="227">
        <v>54</v>
      </c>
      <c r="G29" s="227">
        <v>62</v>
      </c>
      <c r="H29" s="227">
        <v>69</v>
      </c>
      <c r="I29" s="227">
        <v>9.5</v>
      </c>
    </row>
    <row r="30" spans="1:9" ht="15" x14ac:dyDescent="0.3">
      <c r="A30" s="226" t="s">
        <v>429</v>
      </c>
      <c r="B30" s="227">
        <v>13.5</v>
      </c>
      <c r="C30" s="227">
        <v>26</v>
      </c>
      <c r="D30" s="227">
        <v>38.5</v>
      </c>
      <c r="E30" s="227">
        <v>50</v>
      </c>
      <c r="F30" s="227">
        <v>61</v>
      </c>
      <c r="G30" s="227">
        <v>70.2</v>
      </c>
      <c r="H30" s="227">
        <v>80</v>
      </c>
      <c r="I30" s="227">
        <v>11</v>
      </c>
    </row>
    <row r="31" spans="1:9" ht="15" x14ac:dyDescent="0.3">
      <c r="A31" s="226" t="s">
        <v>430</v>
      </c>
      <c r="B31" s="227">
        <v>11.5</v>
      </c>
      <c r="C31" s="227">
        <v>22.5</v>
      </c>
      <c r="D31" s="227">
        <v>33</v>
      </c>
      <c r="E31" s="227">
        <v>43</v>
      </c>
      <c r="F31" s="227">
        <v>52</v>
      </c>
      <c r="G31" s="227">
        <v>59.5</v>
      </c>
      <c r="H31" s="227">
        <v>66</v>
      </c>
      <c r="I31" s="227">
        <v>9.5</v>
      </c>
    </row>
    <row r="32" spans="1:9" ht="15" x14ac:dyDescent="0.3">
      <c r="A32" s="226" t="s">
        <v>431</v>
      </c>
      <c r="B32" s="227">
        <v>10</v>
      </c>
      <c r="C32" s="227">
        <v>19.5</v>
      </c>
      <c r="D32" s="227">
        <v>28.5</v>
      </c>
      <c r="E32" s="227">
        <v>37</v>
      </c>
      <c r="F32" s="227">
        <v>45</v>
      </c>
      <c r="G32" s="227">
        <v>51.5</v>
      </c>
      <c r="H32" s="227">
        <v>57.5</v>
      </c>
      <c r="I32" s="227">
        <v>8</v>
      </c>
    </row>
    <row r="33" spans="1:9" ht="15" x14ac:dyDescent="0.3">
      <c r="A33" s="226" t="s">
        <v>432</v>
      </c>
      <c r="B33" s="227">
        <v>10.5</v>
      </c>
      <c r="C33" s="227">
        <v>20.5</v>
      </c>
      <c r="D33" s="227">
        <v>30</v>
      </c>
      <c r="E33" s="227">
        <v>39</v>
      </c>
      <c r="F33" s="227">
        <v>47</v>
      </c>
      <c r="G33" s="227">
        <v>54</v>
      </c>
      <c r="H33" s="227">
        <v>60</v>
      </c>
      <c r="I33" s="227">
        <v>8.5</v>
      </c>
    </row>
    <row r="34" spans="1:9" ht="15" x14ac:dyDescent="0.3">
      <c r="A34" s="226" t="s">
        <v>433</v>
      </c>
      <c r="B34" s="227">
        <v>9</v>
      </c>
      <c r="C34" s="227">
        <v>17.5</v>
      </c>
      <c r="D34" s="227">
        <v>25.5</v>
      </c>
      <c r="E34" s="227">
        <v>33.5</v>
      </c>
      <c r="F34" s="227">
        <v>40.5</v>
      </c>
      <c r="G34" s="227">
        <v>46.5</v>
      </c>
      <c r="H34" s="227">
        <v>51.5</v>
      </c>
      <c r="I34" s="227">
        <v>7.5</v>
      </c>
    </row>
    <row r="35" spans="1:9" ht="15" x14ac:dyDescent="0.3">
      <c r="A35" s="226" t="s">
        <v>434</v>
      </c>
      <c r="B35" s="227">
        <v>6.5</v>
      </c>
      <c r="C35" s="227">
        <v>12.5</v>
      </c>
      <c r="D35" s="227">
        <v>18.5</v>
      </c>
      <c r="E35" s="227">
        <v>24.2</v>
      </c>
      <c r="F35" s="227">
        <v>29.3</v>
      </c>
      <c r="G35" s="227">
        <v>35</v>
      </c>
      <c r="H35" s="227">
        <v>37.299999999999997</v>
      </c>
      <c r="I35" s="227">
        <v>5.3</v>
      </c>
    </row>
    <row r="36" spans="1:9" ht="15" x14ac:dyDescent="0.3">
      <c r="A36" s="226" t="s">
        <v>51</v>
      </c>
      <c r="B36" s="227">
        <v>5</v>
      </c>
      <c r="C36" s="227">
        <v>10</v>
      </c>
      <c r="D36" s="227">
        <v>14.5</v>
      </c>
      <c r="E36" s="227">
        <v>19</v>
      </c>
      <c r="F36" s="227">
        <v>23</v>
      </c>
      <c r="G36" s="227">
        <v>27</v>
      </c>
      <c r="H36" s="227">
        <v>31.5</v>
      </c>
      <c r="I36" s="228"/>
    </row>
    <row r="37" spans="1:9" ht="15" x14ac:dyDescent="0.3">
      <c r="A37" s="226" t="s">
        <v>435</v>
      </c>
      <c r="B37" s="227">
        <v>3</v>
      </c>
      <c r="C37" s="227">
        <v>6</v>
      </c>
      <c r="D37" s="227">
        <v>9</v>
      </c>
      <c r="E37" s="227">
        <v>11</v>
      </c>
      <c r="F37" s="227">
        <v>14</v>
      </c>
      <c r="G37" s="227">
        <v>16</v>
      </c>
      <c r="H37" s="227">
        <v>18.5</v>
      </c>
      <c r="I37" s="228"/>
    </row>
    <row r="38" spans="1:9" ht="15" x14ac:dyDescent="0.3">
      <c r="A38" s="226" t="s">
        <v>436</v>
      </c>
      <c r="B38" s="227">
        <v>8</v>
      </c>
      <c r="C38" s="227">
        <v>15.5</v>
      </c>
      <c r="D38" s="227">
        <v>23</v>
      </c>
      <c r="E38" s="227">
        <v>30</v>
      </c>
      <c r="F38" s="227">
        <v>37</v>
      </c>
      <c r="G38" s="227">
        <v>43.2</v>
      </c>
      <c r="H38" s="227">
        <v>49.3</v>
      </c>
      <c r="I38" s="228"/>
    </row>
    <row r="39" spans="1:9" ht="15" x14ac:dyDescent="0.3">
      <c r="A39" s="229" t="s">
        <v>437</v>
      </c>
      <c r="B39" s="230">
        <v>6</v>
      </c>
      <c r="C39" s="230">
        <v>12</v>
      </c>
      <c r="D39" s="230">
        <v>17</v>
      </c>
      <c r="E39" s="230">
        <v>23</v>
      </c>
      <c r="F39" s="230">
        <v>28</v>
      </c>
      <c r="G39" s="230">
        <v>33</v>
      </c>
      <c r="H39" s="230">
        <v>37</v>
      </c>
      <c r="I39" s="228"/>
    </row>
    <row r="40" spans="1:9" ht="15" x14ac:dyDescent="0.3">
      <c r="A40" s="231" t="s">
        <v>50</v>
      </c>
      <c r="B40" s="232">
        <v>3</v>
      </c>
      <c r="C40" s="232">
        <v>6</v>
      </c>
      <c r="D40" s="232">
        <v>9</v>
      </c>
      <c r="E40" s="232">
        <v>11</v>
      </c>
      <c r="F40" s="232">
        <v>14</v>
      </c>
      <c r="G40" s="232">
        <v>16</v>
      </c>
      <c r="H40" s="232">
        <v>18.5</v>
      </c>
      <c r="I40" s="233"/>
    </row>
    <row r="41" spans="1:9" ht="15.75" thickBot="1" x14ac:dyDescent="0.35">
      <c r="A41" s="234" t="s">
        <v>438</v>
      </c>
      <c r="B41" s="235">
        <v>4</v>
      </c>
      <c r="C41" s="235">
        <v>8</v>
      </c>
      <c r="D41" s="235">
        <v>12</v>
      </c>
      <c r="E41" s="235">
        <v>14.5</v>
      </c>
      <c r="F41" s="235">
        <v>18.5</v>
      </c>
      <c r="G41" s="235">
        <v>21</v>
      </c>
      <c r="H41" s="235">
        <v>24</v>
      </c>
      <c r="I41" s="236"/>
    </row>
    <row r="43" spans="1:9" x14ac:dyDescent="0.2">
      <c r="A43" s="237" t="s">
        <v>439</v>
      </c>
    </row>
    <row r="44" spans="1:9" x14ac:dyDescent="0.2">
      <c r="A44" s="237" t="s">
        <v>440</v>
      </c>
    </row>
  </sheetData>
  <mergeCells count="10">
    <mergeCell ref="A11:M11"/>
    <mergeCell ref="A12:M12"/>
    <mergeCell ref="A14:A15"/>
    <mergeCell ref="B14:B15"/>
    <mergeCell ref="C14:C15"/>
    <mergeCell ref="D14:D15"/>
    <mergeCell ref="E14:E15"/>
    <mergeCell ref="F14:F15"/>
    <mergeCell ref="G14:G15"/>
    <mergeCell ref="H14:H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N6" sqref="N6"/>
    </sheetView>
  </sheetViews>
  <sheetFormatPr defaultRowHeight="12.75" x14ac:dyDescent="0.2"/>
  <cols>
    <col min="1" max="1" width="44.85546875" customWidth="1"/>
    <col min="2" max="9" width="10.7109375" customWidth="1"/>
    <col min="10" max="10" width="15.42578125" customWidth="1"/>
    <col min="11" max="12" width="9.7109375" customWidth="1"/>
  </cols>
  <sheetData>
    <row r="1" spans="1:10" ht="19.5" customHeight="1" x14ac:dyDescent="0.2"/>
    <row r="2" spans="1:10" ht="21.75" customHeight="1" x14ac:dyDescent="0.2"/>
    <row r="3" spans="1:10" ht="23.25" x14ac:dyDescent="0.2">
      <c r="A3" s="617" t="s">
        <v>441</v>
      </c>
      <c r="B3" s="617"/>
      <c r="C3" s="617"/>
      <c r="D3" s="617"/>
      <c r="E3" s="617"/>
      <c r="F3" s="617"/>
      <c r="G3" s="617"/>
      <c r="H3" s="617"/>
      <c r="I3" s="617"/>
      <c r="J3" s="617"/>
    </row>
    <row r="4" spans="1:10" ht="11.25" customHeight="1" x14ac:dyDescent="0.2">
      <c r="A4" s="238"/>
      <c r="B4" s="238"/>
      <c r="C4" s="238"/>
      <c r="D4" s="238"/>
      <c r="E4" s="238"/>
      <c r="F4" s="238"/>
      <c r="G4" s="238"/>
      <c r="H4" s="238"/>
      <c r="I4" s="238"/>
      <c r="J4" s="238"/>
    </row>
    <row r="5" spans="1:10" ht="23.25" x14ac:dyDescent="0.2">
      <c r="A5" s="588" t="s">
        <v>3</v>
      </c>
      <c r="B5" s="588"/>
      <c r="C5" s="588"/>
      <c r="D5" s="588"/>
      <c r="E5" s="588"/>
      <c r="F5" s="588"/>
      <c r="G5" s="588"/>
      <c r="H5" s="588"/>
      <c r="I5" s="588"/>
      <c r="J5" s="588"/>
    </row>
    <row r="6" spans="1:10" ht="13.5" thickBot="1" x14ac:dyDescent="0.25"/>
    <row r="7" spans="1:10" x14ac:dyDescent="0.2">
      <c r="A7" s="618" t="s">
        <v>9</v>
      </c>
      <c r="B7" s="620" t="s">
        <v>49</v>
      </c>
      <c r="C7" s="620" t="s">
        <v>4</v>
      </c>
      <c r="D7" s="620" t="s">
        <v>10</v>
      </c>
      <c r="E7" s="620" t="s">
        <v>5</v>
      </c>
      <c r="F7" s="620" t="s">
        <v>6</v>
      </c>
      <c r="G7" s="620" t="s">
        <v>7</v>
      </c>
      <c r="H7" s="600" t="s">
        <v>8</v>
      </c>
      <c r="I7" s="600" t="s">
        <v>332</v>
      </c>
      <c r="J7" s="239" t="s">
        <v>23</v>
      </c>
    </row>
    <row r="8" spans="1:10" x14ac:dyDescent="0.2">
      <c r="A8" s="619"/>
      <c r="B8" s="621"/>
      <c r="C8" s="621"/>
      <c r="D8" s="621"/>
      <c r="E8" s="621"/>
      <c r="F8" s="621"/>
      <c r="G8" s="621"/>
      <c r="H8" s="601"/>
      <c r="I8" s="601"/>
      <c r="J8" s="240" t="s">
        <v>11</v>
      </c>
    </row>
    <row r="9" spans="1:10" x14ac:dyDescent="0.2">
      <c r="A9" s="602" t="s">
        <v>442</v>
      </c>
      <c r="B9" s="603"/>
      <c r="C9" s="603"/>
      <c r="D9" s="603"/>
      <c r="E9" s="603"/>
      <c r="F9" s="603"/>
      <c r="G9" s="603"/>
      <c r="H9" s="603"/>
      <c r="I9" s="603"/>
      <c r="J9" s="604"/>
    </row>
    <row r="10" spans="1:10" ht="15" x14ac:dyDescent="0.3">
      <c r="A10" s="241" t="s">
        <v>443</v>
      </c>
      <c r="B10" s="242">
        <v>10</v>
      </c>
      <c r="C10" s="242">
        <v>16.5</v>
      </c>
      <c r="D10" s="242">
        <v>32</v>
      </c>
      <c r="E10" s="242">
        <v>47.5</v>
      </c>
      <c r="F10" s="242">
        <v>61</v>
      </c>
      <c r="G10" s="242">
        <v>74</v>
      </c>
      <c r="H10" s="242">
        <v>84.5</v>
      </c>
      <c r="I10" s="242">
        <v>95</v>
      </c>
      <c r="J10" s="243">
        <v>13.5</v>
      </c>
    </row>
    <row r="11" spans="1:10" ht="15" x14ac:dyDescent="0.3">
      <c r="A11" s="241" t="s">
        <v>444</v>
      </c>
      <c r="B11" s="242">
        <v>8</v>
      </c>
      <c r="C11" s="242">
        <v>13.5</v>
      </c>
      <c r="D11" s="242">
        <v>26</v>
      </c>
      <c r="E11" s="242">
        <v>38.5</v>
      </c>
      <c r="F11" s="242">
        <v>49.5</v>
      </c>
      <c r="G11" s="242">
        <v>61</v>
      </c>
      <c r="H11" s="242">
        <v>71</v>
      </c>
      <c r="I11" s="242">
        <v>80</v>
      </c>
      <c r="J11" s="243">
        <v>11.5</v>
      </c>
    </row>
    <row r="12" spans="1:10" ht="15.75" thickBot="1" x14ac:dyDescent="0.35">
      <c r="A12" s="244" t="s">
        <v>445</v>
      </c>
      <c r="B12" s="245">
        <v>4.5</v>
      </c>
      <c r="C12" s="245">
        <v>8</v>
      </c>
      <c r="D12" s="245">
        <v>15.5</v>
      </c>
      <c r="E12" s="245">
        <v>21.5</v>
      </c>
      <c r="F12" s="245">
        <v>28</v>
      </c>
      <c r="G12" s="245">
        <v>34</v>
      </c>
      <c r="H12" s="245">
        <v>38</v>
      </c>
      <c r="I12" s="245">
        <v>43</v>
      </c>
      <c r="J12" s="246">
        <v>6.3</v>
      </c>
    </row>
    <row r="13" spans="1:10" ht="15" x14ac:dyDescent="0.3">
      <c r="A13" s="241" t="s">
        <v>50</v>
      </c>
      <c r="B13" s="242">
        <v>1.5</v>
      </c>
      <c r="C13" s="242">
        <v>3</v>
      </c>
      <c r="D13" s="242">
        <v>5.75</v>
      </c>
      <c r="E13" s="242">
        <v>8</v>
      </c>
      <c r="F13" s="242">
        <v>10</v>
      </c>
      <c r="G13" s="242">
        <v>12</v>
      </c>
      <c r="H13" s="242">
        <v>15</v>
      </c>
      <c r="I13" s="242">
        <v>17</v>
      </c>
      <c r="J13" s="243">
        <v>2</v>
      </c>
    </row>
    <row r="14" spans="1:10" ht="15" x14ac:dyDescent="0.3">
      <c r="A14" s="241" t="s">
        <v>446</v>
      </c>
      <c r="B14" s="242">
        <v>13</v>
      </c>
      <c r="C14" s="242">
        <v>21.5</v>
      </c>
      <c r="D14" s="242">
        <v>42.5</v>
      </c>
      <c r="E14" s="242">
        <v>62</v>
      </c>
      <c r="F14" s="242">
        <v>78.5</v>
      </c>
      <c r="G14" s="242">
        <v>93</v>
      </c>
      <c r="H14" s="242">
        <v>105</v>
      </c>
      <c r="I14" s="242">
        <v>119</v>
      </c>
      <c r="J14" s="243">
        <v>17.5</v>
      </c>
    </row>
    <row r="15" spans="1:10" ht="15.75" thickBot="1" x14ac:dyDescent="0.35">
      <c r="A15" s="244" t="s">
        <v>447</v>
      </c>
      <c r="B15" s="245">
        <v>11.75</v>
      </c>
      <c r="C15" s="245">
        <v>19.5</v>
      </c>
      <c r="D15" s="245">
        <v>38</v>
      </c>
      <c r="E15" s="245">
        <v>56</v>
      </c>
      <c r="F15" s="245">
        <v>70</v>
      </c>
      <c r="G15" s="245">
        <v>85.5</v>
      </c>
      <c r="H15" s="245">
        <v>96</v>
      </c>
      <c r="I15" s="245">
        <v>108.5</v>
      </c>
      <c r="J15" s="246">
        <v>16</v>
      </c>
    </row>
    <row r="16" spans="1:10" ht="15" x14ac:dyDescent="0.3">
      <c r="A16" s="241" t="s">
        <v>448</v>
      </c>
      <c r="B16" s="242">
        <v>13</v>
      </c>
      <c r="C16" s="242">
        <v>21.5</v>
      </c>
      <c r="D16" s="242">
        <v>42.5</v>
      </c>
      <c r="E16" s="242">
        <v>62</v>
      </c>
      <c r="F16" s="242">
        <v>78.5</v>
      </c>
      <c r="G16" s="242">
        <v>93</v>
      </c>
      <c r="H16" s="242">
        <v>105</v>
      </c>
      <c r="I16" s="242">
        <v>119</v>
      </c>
      <c r="J16" s="243">
        <v>17.5</v>
      </c>
    </row>
    <row r="17" spans="1:10" ht="15" x14ac:dyDescent="0.3">
      <c r="A17" s="241" t="s">
        <v>449</v>
      </c>
      <c r="B17" s="242">
        <v>11.75</v>
      </c>
      <c r="C17" s="242">
        <v>19.5</v>
      </c>
      <c r="D17" s="242">
        <v>38</v>
      </c>
      <c r="E17" s="242">
        <v>56</v>
      </c>
      <c r="F17" s="242">
        <v>70</v>
      </c>
      <c r="G17" s="242">
        <v>85.5</v>
      </c>
      <c r="H17" s="242">
        <v>96</v>
      </c>
      <c r="I17" s="242">
        <v>108.5</v>
      </c>
      <c r="J17" s="243">
        <v>16</v>
      </c>
    </row>
    <row r="18" spans="1:10" ht="15.75" thickBot="1" x14ac:dyDescent="0.35">
      <c r="A18" s="244" t="s">
        <v>450</v>
      </c>
      <c r="B18" s="245">
        <v>1</v>
      </c>
      <c r="C18" s="245">
        <v>2</v>
      </c>
      <c r="D18" s="245">
        <v>4</v>
      </c>
      <c r="E18" s="245">
        <v>6</v>
      </c>
      <c r="F18" s="245">
        <v>8</v>
      </c>
      <c r="G18" s="245">
        <v>10</v>
      </c>
      <c r="H18" s="245">
        <v>12</v>
      </c>
      <c r="I18" s="245">
        <v>14</v>
      </c>
      <c r="J18" s="246">
        <v>2</v>
      </c>
    </row>
    <row r="19" spans="1:10" ht="15" x14ac:dyDescent="0.3">
      <c r="A19" s="241" t="s">
        <v>51</v>
      </c>
      <c r="B19" s="242">
        <v>1.5</v>
      </c>
      <c r="C19" s="242">
        <v>3</v>
      </c>
      <c r="D19" s="242">
        <v>6</v>
      </c>
      <c r="E19" s="242">
        <v>9</v>
      </c>
      <c r="F19" s="242">
        <v>11.4</v>
      </c>
      <c r="G19" s="242">
        <v>13.5</v>
      </c>
      <c r="H19" s="242">
        <v>15.5</v>
      </c>
      <c r="I19" s="242">
        <v>17.5</v>
      </c>
      <c r="J19" s="243">
        <v>2.6</v>
      </c>
    </row>
    <row r="20" spans="1:10" ht="15" x14ac:dyDescent="0.3">
      <c r="A20" s="241" t="s">
        <v>451</v>
      </c>
      <c r="B20" s="242">
        <v>8</v>
      </c>
      <c r="C20" s="242">
        <v>13.5</v>
      </c>
      <c r="D20" s="242">
        <v>26</v>
      </c>
      <c r="E20" s="242">
        <v>38</v>
      </c>
      <c r="F20" s="242">
        <v>49.5</v>
      </c>
      <c r="G20" s="242">
        <v>61</v>
      </c>
      <c r="H20" s="242">
        <v>71</v>
      </c>
      <c r="I20" s="242">
        <v>80</v>
      </c>
      <c r="J20" s="243">
        <v>11.5</v>
      </c>
    </row>
    <row r="21" spans="1:10" ht="15.75" thickBot="1" x14ac:dyDescent="0.35">
      <c r="A21" s="244" t="s">
        <v>452</v>
      </c>
      <c r="B21" s="245">
        <v>7</v>
      </c>
      <c r="C21" s="245">
        <v>11.5</v>
      </c>
      <c r="D21" s="245">
        <v>22</v>
      </c>
      <c r="E21" s="245">
        <v>32</v>
      </c>
      <c r="F21" s="245">
        <v>42</v>
      </c>
      <c r="G21" s="245">
        <v>50.5</v>
      </c>
      <c r="H21" s="245">
        <v>59</v>
      </c>
      <c r="I21" s="245">
        <v>66.5</v>
      </c>
      <c r="J21" s="246">
        <v>9.8000000000000007</v>
      </c>
    </row>
    <row r="22" spans="1:10" ht="15" x14ac:dyDescent="0.3">
      <c r="A22" s="241" t="s">
        <v>38</v>
      </c>
      <c r="B22" s="242">
        <v>4</v>
      </c>
      <c r="C22" s="242">
        <v>6.5</v>
      </c>
      <c r="D22" s="242">
        <v>12.5</v>
      </c>
      <c r="E22" s="242">
        <v>18</v>
      </c>
      <c r="F22" s="242">
        <v>23</v>
      </c>
      <c r="G22" s="242">
        <v>29</v>
      </c>
      <c r="H22" s="242">
        <v>33</v>
      </c>
      <c r="I22" s="242">
        <v>36</v>
      </c>
      <c r="J22" s="243">
        <v>5.5</v>
      </c>
    </row>
    <row r="23" spans="1:10" ht="15" x14ac:dyDescent="0.3">
      <c r="A23" s="241" t="s">
        <v>453</v>
      </c>
      <c r="B23" s="242">
        <v>11</v>
      </c>
      <c r="C23" s="242">
        <v>18.5</v>
      </c>
      <c r="D23" s="242">
        <v>36</v>
      </c>
      <c r="E23" s="242">
        <v>52.5</v>
      </c>
      <c r="F23" s="242">
        <v>69</v>
      </c>
      <c r="G23" s="242">
        <v>83.5</v>
      </c>
      <c r="H23" s="242">
        <v>95</v>
      </c>
      <c r="I23" s="242">
        <v>107</v>
      </c>
      <c r="J23" s="243">
        <v>15.5</v>
      </c>
    </row>
    <row r="24" spans="1:10" ht="15.75" thickBot="1" x14ac:dyDescent="0.35">
      <c r="A24" s="244" t="s">
        <v>454</v>
      </c>
      <c r="B24" s="245">
        <v>10</v>
      </c>
      <c r="C24" s="245">
        <v>16.5</v>
      </c>
      <c r="D24" s="245">
        <v>32</v>
      </c>
      <c r="E24" s="245">
        <v>47.5</v>
      </c>
      <c r="F24" s="245">
        <v>61</v>
      </c>
      <c r="G24" s="245">
        <v>74</v>
      </c>
      <c r="H24" s="245">
        <v>84.5</v>
      </c>
      <c r="I24" s="245">
        <v>95</v>
      </c>
      <c r="J24" s="246">
        <v>14</v>
      </c>
    </row>
    <row r="25" spans="1:10" x14ac:dyDescent="0.2">
      <c r="A25" s="605" t="s">
        <v>455</v>
      </c>
      <c r="B25" s="606"/>
      <c r="C25" s="606"/>
      <c r="D25" s="606"/>
      <c r="E25" s="606"/>
      <c r="F25" s="606"/>
      <c r="G25" s="606"/>
      <c r="H25" s="606"/>
      <c r="I25" s="606"/>
      <c r="J25" s="607"/>
    </row>
    <row r="26" spans="1:10" ht="15" x14ac:dyDescent="0.3">
      <c r="A26" s="241" t="s">
        <v>443</v>
      </c>
      <c r="B26" s="242">
        <v>13</v>
      </c>
      <c r="C26" s="242">
        <v>21.5</v>
      </c>
      <c r="D26" s="242">
        <v>42.5</v>
      </c>
      <c r="E26" s="242">
        <v>62</v>
      </c>
      <c r="F26" s="242">
        <v>78.5</v>
      </c>
      <c r="G26" s="242">
        <v>93</v>
      </c>
      <c r="H26" s="242">
        <v>105</v>
      </c>
      <c r="I26" s="242">
        <v>119</v>
      </c>
      <c r="J26" s="243">
        <v>17.5</v>
      </c>
    </row>
    <row r="27" spans="1:10" ht="15" x14ac:dyDescent="0.3">
      <c r="A27" s="241" t="s">
        <v>444</v>
      </c>
      <c r="B27" s="242">
        <v>11.75</v>
      </c>
      <c r="C27" s="242">
        <v>19.5</v>
      </c>
      <c r="D27" s="242">
        <v>38</v>
      </c>
      <c r="E27" s="242">
        <v>56</v>
      </c>
      <c r="F27" s="242">
        <v>70</v>
      </c>
      <c r="G27" s="242">
        <v>85.5</v>
      </c>
      <c r="H27" s="242">
        <v>96</v>
      </c>
      <c r="I27" s="242">
        <v>108.5</v>
      </c>
      <c r="J27" s="243">
        <v>16</v>
      </c>
    </row>
    <row r="28" spans="1:10" ht="15.75" thickBot="1" x14ac:dyDescent="0.35">
      <c r="A28" s="244" t="s">
        <v>445</v>
      </c>
      <c r="B28" s="245">
        <v>5.5</v>
      </c>
      <c r="C28" s="245">
        <v>10</v>
      </c>
      <c r="D28" s="245">
        <v>19.5</v>
      </c>
      <c r="E28" s="245">
        <v>28</v>
      </c>
      <c r="F28" s="245">
        <v>35</v>
      </c>
      <c r="G28" s="245">
        <v>44</v>
      </c>
      <c r="H28" s="245">
        <v>49.5</v>
      </c>
      <c r="I28" s="245">
        <v>53.5</v>
      </c>
      <c r="J28" s="246">
        <v>8.3000000000000007</v>
      </c>
    </row>
    <row r="29" spans="1:10" ht="15" x14ac:dyDescent="0.3">
      <c r="A29" s="241" t="s">
        <v>446</v>
      </c>
      <c r="B29" s="242">
        <v>14</v>
      </c>
      <c r="C29" s="242">
        <v>28</v>
      </c>
      <c r="D29" s="242">
        <v>54.5</v>
      </c>
      <c r="E29" s="242">
        <v>79.5</v>
      </c>
      <c r="F29" s="242">
        <v>103</v>
      </c>
      <c r="G29" s="242">
        <v>125.5</v>
      </c>
      <c r="H29" s="242">
        <v>142</v>
      </c>
      <c r="I29" s="242">
        <v>161</v>
      </c>
      <c r="J29" s="243">
        <v>23.5</v>
      </c>
    </row>
    <row r="30" spans="1:10" ht="15" x14ac:dyDescent="0.3">
      <c r="A30" s="241" t="s">
        <v>456</v>
      </c>
      <c r="B30" s="242">
        <v>13</v>
      </c>
      <c r="C30" s="242">
        <v>25</v>
      </c>
      <c r="D30" s="242">
        <v>48.5</v>
      </c>
      <c r="E30" s="242">
        <v>71</v>
      </c>
      <c r="F30" s="242">
        <v>91.5</v>
      </c>
      <c r="G30" s="242">
        <v>112.5</v>
      </c>
      <c r="H30" s="242">
        <v>125.5</v>
      </c>
      <c r="I30" s="242">
        <v>142</v>
      </c>
      <c r="J30" s="243">
        <v>20.7</v>
      </c>
    </row>
    <row r="31" spans="1:10" ht="15.75" thickBot="1" x14ac:dyDescent="0.35">
      <c r="A31" s="244" t="s">
        <v>451</v>
      </c>
      <c r="B31" s="245">
        <v>10</v>
      </c>
      <c r="C31" s="245">
        <v>18</v>
      </c>
      <c r="D31" s="245">
        <v>35</v>
      </c>
      <c r="E31" s="245">
        <v>51</v>
      </c>
      <c r="F31" s="245">
        <v>67</v>
      </c>
      <c r="G31" s="245">
        <v>81</v>
      </c>
      <c r="H31" s="245">
        <v>92</v>
      </c>
      <c r="I31" s="245">
        <v>107</v>
      </c>
      <c r="J31" s="246">
        <v>15</v>
      </c>
    </row>
    <row r="32" spans="1:10" ht="15" x14ac:dyDescent="0.3">
      <c r="A32" s="241" t="s">
        <v>452</v>
      </c>
      <c r="B32" s="242">
        <v>9</v>
      </c>
      <c r="C32" s="242">
        <v>16</v>
      </c>
      <c r="D32" s="242">
        <v>31</v>
      </c>
      <c r="E32" s="242">
        <v>46</v>
      </c>
      <c r="F32" s="242">
        <v>59</v>
      </c>
      <c r="G32" s="242">
        <v>72</v>
      </c>
      <c r="H32" s="242">
        <v>82</v>
      </c>
      <c r="I32" s="242">
        <v>95</v>
      </c>
      <c r="J32" s="243">
        <v>13</v>
      </c>
    </row>
    <row r="33" spans="1:10" ht="13.5" thickBot="1" x14ac:dyDescent="0.25">
      <c r="A33" s="608" t="s">
        <v>457</v>
      </c>
      <c r="B33" s="609"/>
      <c r="C33" s="609"/>
      <c r="D33" s="609"/>
      <c r="E33" s="609"/>
      <c r="F33" s="609"/>
      <c r="G33" s="609"/>
      <c r="H33" s="609"/>
      <c r="I33" s="609"/>
      <c r="J33" s="610"/>
    </row>
    <row r="34" spans="1:10" ht="15" x14ac:dyDescent="0.3">
      <c r="A34" s="247" t="s">
        <v>458</v>
      </c>
      <c r="B34" s="248">
        <v>14</v>
      </c>
      <c r="C34" s="248">
        <v>28</v>
      </c>
      <c r="D34" s="248">
        <v>54.5</v>
      </c>
      <c r="E34" s="248">
        <v>79.5</v>
      </c>
      <c r="F34" s="248">
        <v>103</v>
      </c>
      <c r="G34" s="248">
        <v>125.5</v>
      </c>
      <c r="H34" s="248">
        <v>142</v>
      </c>
      <c r="I34" s="248">
        <v>161</v>
      </c>
      <c r="J34" s="249">
        <v>23.5</v>
      </c>
    </row>
    <row r="35" spans="1:10" ht="15" x14ac:dyDescent="0.3">
      <c r="A35" s="241" t="s">
        <v>444</v>
      </c>
      <c r="B35" s="242">
        <v>13</v>
      </c>
      <c r="C35" s="242">
        <v>25</v>
      </c>
      <c r="D35" s="242">
        <v>48.5</v>
      </c>
      <c r="E35" s="242">
        <v>71</v>
      </c>
      <c r="F35" s="242">
        <v>91.5</v>
      </c>
      <c r="G35" s="242">
        <v>112.5</v>
      </c>
      <c r="H35" s="242">
        <v>125.5</v>
      </c>
      <c r="I35" s="242">
        <v>142</v>
      </c>
      <c r="J35" s="243">
        <v>20.7</v>
      </c>
    </row>
    <row r="36" spans="1:10" ht="15" x14ac:dyDescent="0.3">
      <c r="A36" s="241" t="s">
        <v>459</v>
      </c>
      <c r="B36" s="242">
        <v>6</v>
      </c>
      <c r="C36" s="242">
        <v>11.5</v>
      </c>
      <c r="D36" s="242">
        <v>22</v>
      </c>
      <c r="E36" s="242">
        <v>32</v>
      </c>
      <c r="F36" s="242">
        <v>42</v>
      </c>
      <c r="G36" s="242">
        <v>51.5</v>
      </c>
      <c r="H36" s="242">
        <v>58.5</v>
      </c>
      <c r="I36" s="242">
        <v>66</v>
      </c>
      <c r="J36" s="243">
        <v>9.5</v>
      </c>
    </row>
    <row r="37" spans="1:10" ht="15" x14ac:dyDescent="0.3">
      <c r="A37" s="231" t="s">
        <v>446</v>
      </c>
      <c r="B37" s="242">
        <v>21</v>
      </c>
      <c r="C37" s="242">
        <v>37</v>
      </c>
      <c r="D37" s="242">
        <v>73</v>
      </c>
      <c r="E37" s="242">
        <v>106</v>
      </c>
      <c r="F37" s="242">
        <v>138</v>
      </c>
      <c r="G37" s="242">
        <v>168</v>
      </c>
      <c r="H37" s="242">
        <v>189.5</v>
      </c>
      <c r="I37" s="242">
        <v>214</v>
      </c>
      <c r="J37" s="242">
        <v>31.5</v>
      </c>
    </row>
    <row r="38" spans="1:10" ht="15.75" thickBot="1" x14ac:dyDescent="0.35">
      <c r="A38" s="250" t="s">
        <v>456</v>
      </c>
      <c r="B38" s="251">
        <v>18.5</v>
      </c>
      <c r="C38" s="251">
        <v>32</v>
      </c>
      <c r="D38" s="251">
        <v>63</v>
      </c>
      <c r="E38" s="251">
        <v>91.5</v>
      </c>
      <c r="F38" s="251">
        <v>118.5</v>
      </c>
      <c r="G38" s="251">
        <v>144</v>
      </c>
      <c r="H38" s="251">
        <v>164</v>
      </c>
      <c r="I38" s="251">
        <v>186</v>
      </c>
      <c r="J38" s="252">
        <v>27.3</v>
      </c>
    </row>
    <row r="39" spans="1:10" x14ac:dyDescent="0.2">
      <c r="A39" s="611" t="s">
        <v>460</v>
      </c>
      <c r="B39" s="612"/>
      <c r="C39" s="612"/>
      <c r="D39" s="612"/>
      <c r="E39" s="612"/>
      <c r="F39" s="612"/>
      <c r="G39" s="612"/>
      <c r="H39" s="612"/>
      <c r="I39" s="612"/>
      <c r="J39" s="613"/>
    </row>
    <row r="40" spans="1:10" ht="15" x14ac:dyDescent="0.3">
      <c r="A40" s="241" t="s">
        <v>458</v>
      </c>
      <c r="B40" s="242">
        <v>18.5</v>
      </c>
      <c r="C40" s="242">
        <v>32</v>
      </c>
      <c r="D40" s="242">
        <v>63</v>
      </c>
      <c r="E40" s="242">
        <v>91.5</v>
      </c>
      <c r="F40" s="242">
        <v>118.5</v>
      </c>
      <c r="G40" s="242">
        <v>144</v>
      </c>
      <c r="H40" s="242">
        <v>164</v>
      </c>
      <c r="I40" s="242">
        <v>178.5</v>
      </c>
      <c r="J40" s="243">
        <v>27.3</v>
      </c>
    </row>
    <row r="41" spans="1:10" ht="15.75" thickBot="1" x14ac:dyDescent="0.35">
      <c r="A41" s="244" t="s">
        <v>444</v>
      </c>
      <c r="B41" s="245">
        <v>14</v>
      </c>
      <c r="C41" s="245">
        <v>28</v>
      </c>
      <c r="D41" s="245">
        <v>54.5</v>
      </c>
      <c r="E41" s="245">
        <v>79.5</v>
      </c>
      <c r="F41" s="245">
        <v>103</v>
      </c>
      <c r="G41" s="245">
        <v>125.5</v>
      </c>
      <c r="H41" s="245">
        <v>142</v>
      </c>
      <c r="I41" s="245">
        <v>161</v>
      </c>
      <c r="J41" s="246">
        <v>23.5</v>
      </c>
    </row>
    <row r="42" spans="1:10" ht="15" customHeight="1" x14ac:dyDescent="0.2">
      <c r="A42" s="614" t="s">
        <v>461</v>
      </c>
      <c r="B42" s="615"/>
      <c r="C42" s="615"/>
      <c r="D42" s="615"/>
      <c r="E42" s="615"/>
      <c r="F42" s="615"/>
      <c r="G42" s="615"/>
      <c r="H42" s="615"/>
      <c r="I42" s="615"/>
      <c r="J42" s="616"/>
    </row>
    <row r="43" spans="1:10" ht="15" customHeight="1" thickBot="1" x14ac:dyDescent="0.35">
      <c r="A43" s="241" t="s">
        <v>458</v>
      </c>
      <c r="B43" s="245">
        <v>21</v>
      </c>
      <c r="C43" s="245">
        <v>37</v>
      </c>
      <c r="D43" s="245">
        <v>73</v>
      </c>
      <c r="E43" s="245">
        <v>106</v>
      </c>
      <c r="F43" s="245">
        <v>138</v>
      </c>
      <c r="G43" s="245">
        <v>168</v>
      </c>
      <c r="H43" s="245">
        <v>189.5</v>
      </c>
      <c r="I43" s="245">
        <v>214</v>
      </c>
      <c r="J43" s="246">
        <v>31.5</v>
      </c>
    </row>
    <row r="44" spans="1:10" ht="15" customHeight="1" thickBot="1" x14ac:dyDescent="0.35">
      <c r="A44" s="244" t="s">
        <v>444</v>
      </c>
      <c r="B44" s="245">
        <v>18.5</v>
      </c>
      <c r="C44" s="245">
        <v>32</v>
      </c>
      <c r="D44" s="245">
        <v>63</v>
      </c>
      <c r="E44" s="245">
        <v>91.5</v>
      </c>
      <c r="F44" s="245">
        <v>118.5</v>
      </c>
      <c r="G44" s="245">
        <v>144</v>
      </c>
      <c r="H44" s="245">
        <v>164</v>
      </c>
      <c r="I44" s="245">
        <v>186</v>
      </c>
      <c r="J44" s="246">
        <v>27.3</v>
      </c>
    </row>
    <row r="45" spans="1:10" x14ac:dyDescent="0.2">
      <c r="A45" s="597" t="s">
        <v>462</v>
      </c>
      <c r="B45" s="598"/>
      <c r="C45" s="598"/>
      <c r="D45" s="598"/>
      <c r="E45" s="598"/>
      <c r="F45" s="598"/>
      <c r="G45" s="598"/>
      <c r="H45" s="598"/>
      <c r="I45" s="598"/>
      <c r="J45" s="599"/>
    </row>
    <row r="46" spans="1:10" ht="15.75" thickBot="1" x14ac:dyDescent="0.35">
      <c r="A46" s="244" t="s">
        <v>444</v>
      </c>
      <c r="B46" s="245">
        <v>22</v>
      </c>
      <c r="C46" s="245">
        <v>40</v>
      </c>
      <c r="D46" s="245">
        <v>78</v>
      </c>
      <c r="E46" s="245">
        <v>112</v>
      </c>
      <c r="F46" s="245">
        <v>145</v>
      </c>
      <c r="G46" s="245">
        <v>178</v>
      </c>
      <c r="H46" s="245">
        <v>208</v>
      </c>
      <c r="I46" s="245">
        <v>238</v>
      </c>
      <c r="J46" s="246">
        <v>33</v>
      </c>
    </row>
    <row r="47" spans="1:10" ht="15.75" thickBot="1" x14ac:dyDescent="0.35">
      <c r="A47" s="244" t="s">
        <v>463</v>
      </c>
      <c r="B47" s="245">
        <v>4</v>
      </c>
      <c r="C47" s="245">
        <v>7</v>
      </c>
      <c r="D47" s="245">
        <v>13.5</v>
      </c>
      <c r="E47" s="245">
        <v>19.5</v>
      </c>
      <c r="F47" s="245">
        <v>25</v>
      </c>
      <c r="G47" s="245">
        <v>30</v>
      </c>
      <c r="H47" s="245">
        <v>35</v>
      </c>
      <c r="I47" s="245">
        <v>40</v>
      </c>
      <c r="J47" s="246">
        <v>5</v>
      </c>
    </row>
    <row r="48" spans="1:10" x14ac:dyDescent="0.2">
      <c r="A48" s="237" t="s">
        <v>439</v>
      </c>
      <c r="B48" s="237"/>
      <c r="C48" s="237"/>
      <c r="D48" s="237"/>
      <c r="E48" s="237"/>
      <c r="F48" s="237"/>
      <c r="G48" s="237"/>
      <c r="H48" s="237"/>
      <c r="I48" s="237"/>
      <c r="J48" s="253"/>
    </row>
    <row r="49" spans="1:10" x14ac:dyDescent="0.2">
      <c r="A49" s="237" t="s">
        <v>440</v>
      </c>
      <c r="B49" s="237"/>
      <c r="C49" s="237"/>
      <c r="D49" s="237"/>
      <c r="E49" s="237"/>
      <c r="F49" s="237"/>
      <c r="G49" s="237"/>
      <c r="H49" s="237"/>
      <c r="I49" s="237"/>
      <c r="J49" s="253"/>
    </row>
    <row r="51" spans="1:10" x14ac:dyDescent="0.2">
      <c r="D51" s="24"/>
    </row>
  </sheetData>
  <mergeCells count="17">
    <mergeCell ref="A3:J3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A45:J45"/>
    <mergeCell ref="I7:I8"/>
    <mergeCell ref="A9:J9"/>
    <mergeCell ref="A25:J25"/>
    <mergeCell ref="A33:J33"/>
    <mergeCell ref="A39:J39"/>
    <mergeCell ref="A42:J4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7"/>
  <sheetViews>
    <sheetView workbookViewId="0">
      <selection activeCell="O6" sqref="O6"/>
    </sheetView>
  </sheetViews>
  <sheetFormatPr defaultRowHeight="12.75" x14ac:dyDescent="0.2"/>
  <cols>
    <col min="1" max="1" width="10.28515625" customWidth="1"/>
    <col min="8" max="9" width="9.28515625" bestFit="1" customWidth="1"/>
    <col min="10" max="10" width="13.140625" bestFit="1" customWidth="1"/>
    <col min="11" max="14" width="10.7109375" bestFit="1" customWidth="1"/>
    <col min="15" max="15" width="10.7109375" customWidth="1"/>
  </cols>
  <sheetData>
    <row r="7" spans="1:16" ht="23.25" x14ac:dyDescent="0.35">
      <c r="A7" s="629" t="s">
        <v>329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</row>
    <row r="8" spans="1:16" ht="21" customHeight="1" x14ac:dyDescent="0.2">
      <c r="A8" s="631" t="s">
        <v>330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3"/>
      <c r="P8" s="177"/>
    </row>
    <row r="9" spans="1:16" ht="12.75" customHeight="1" x14ac:dyDescent="0.2">
      <c r="A9" s="634" t="s">
        <v>331</v>
      </c>
      <c r="B9" s="634"/>
      <c r="C9" s="634"/>
      <c r="D9" s="634"/>
      <c r="E9" s="634"/>
      <c r="F9" s="635"/>
      <c r="G9" s="640" t="s">
        <v>4</v>
      </c>
      <c r="H9" s="640" t="s">
        <v>10</v>
      </c>
      <c r="I9" s="640" t="s">
        <v>5</v>
      </c>
      <c r="J9" s="640" t="s">
        <v>6</v>
      </c>
      <c r="K9" s="640" t="s">
        <v>7</v>
      </c>
      <c r="L9" s="640" t="s">
        <v>8</v>
      </c>
      <c r="M9" s="640" t="s">
        <v>332</v>
      </c>
      <c r="N9" s="624" t="s">
        <v>333</v>
      </c>
      <c r="O9" s="626" t="s">
        <v>334</v>
      </c>
    </row>
    <row r="10" spans="1:16" x14ac:dyDescent="0.2">
      <c r="A10" s="636"/>
      <c r="B10" s="636"/>
      <c r="C10" s="636"/>
      <c r="D10" s="636"/>
      <c r="E10" s="636"/>
      <c r="F10" s="637"/>
      <c r="G10" s="641"/>
      <c r="H10" s="641"/>
      <c r="I10" s="641"/>
      <c r="J10" s="641"/>
      <c r="K10" s="641"/>
      <c r="L10" s="641"/>
      <c r="M10" s="641"/>
      <c r="N10" s="625"/>
      <c r="O10" s="627"/>
    </row>
    <row r="11" spans="1:16" x14ac:dyDescent="0.2">
      <c r="A11" s="638"/>
      <c r="B11" s="638"/>
      <c r="C11" s="638"/>
      <c r="D11" s="638"/>
      <c r="E11" s="638"/>
      <c r="F11" s="639"/>
      <c r="G11" s="178" t="s">
        <v>335</v>
      </c>
      <c r="H11" s="178" t="s">
        <v>336</v>
      </c>
      <c r="I11" s="178" t="s">
        <v>337</v>
      </c>
      <c r="J11" s="178" t="s">
        <v>338</v>
      </c>
      <c r="K11" s="178" t="s">
        <v>339</v>
      </c>
      <c r="L11" s="178" t="s">
        <v>340</v>
      </c>
      <c r="M11" s="178" t="s">
        <v>341</v>
      </c>
      <c r="N11" s="179"/>
      <c r="O11" s="180"/>
    </row>
    <row r="12" spans="1:16" ht="15" x14ac:dyDescent="0.3">
      <c r="A12" s="622" t="s">
        <v>342</v>
      </c>
      <c r="B12" s="622"/>
      <c r="C12" s="622"/>
      <c r="D12" s="622"/>
      <c r="E12" s="622"/>
      <c r="F12" s="623"/>
      <c r="G12" s="181">
        <v>49</v>
      </c>
      <c r="H12" s="181">
        <v>98</v>
      </c>
      <c r="I12" s="181">
        <v>132.30000000000001</v>
      </c>
      <c r="J12" s="181">
        <v>176.4</v>
      </c>
      <c r="K12" s="181">
        <v>196</v>
      </c>
      <c r="L12" s="181">
        <v>235.2</v>
      </c>
      <c r="M12" s="181">
        <v>257.25</v>
      </c>
      <c r="N12" s="182">
        <v>36.75</v>
      </c>
      <c r="O12" s="183">
        <v>600</v>
      </c>
    </row>
    <row r="13" spans="1:16" ht="15" x14ac:dyDescent="0.3">
      <c r="A13" s="622" t="s">
        <v>343</v>
      </c>
      <c r="B13" s="622"/>
      <c r="C13" s="622"/>
      <c r="D13" s="622"/>
      <c r="E13" s="622"/>
      <c r="F13" s="623"/>
      <c r="G13" s="181">
        <v>59</v>
      </c>
      <c r="H13" s="181">
        <v>118</v>
      </c>
      <c r="I13" s="181">
        <v>159.30000000000001</v>
      </c>
      <c r="J13" s="181">
        <v>212.4</v>
      </c>
      <c r="K13" s="181">
        <v>236</v>
      </c>
      <c r="L13" s="181">
        <v>283.2</v>
      </c>
      <c r="M13" s="181">
        <v>309.75</v>
      </c>
      <c r="N13" s="182">
        <v>44.25</v>
      </c>
      <c r="O13" s="183">
        <v>600</v>
      </c>
    </row>
    <row r="14" spans="1:16" ht="15" x14ac:dyDescent="0.3">
      <c r="A14" s="622" t="s">
        <v>344</v>
      </c>
      <c r="B14" s="622"/>
      <c r="C14" s="622"/>
      <c r="D14" s="622"/>
      <c r="E14" s="622"/>
      <c r="F14" s="623"/>
      <c r="G14" s="181">
        <v>65</v>
      </c>
      <c r="H14" s="181">
        <v>130</v>
      </c>
      <c r="I14" s="181">
        <v>175.5</v>
      </c>
      <c r="J14" s="181">
        <v>234</v>
      </c>
      <c r="K14" s="181">
        <v>260</v>
      </c>
      <c r="L14" s="181">
        <v>312</v>
      </c>
      <c r="M14" s="181">
        <v>341.25</v>
      </c>
      <c r="N14" s="182">
        <v>48.75</v>
      </c>
      <c r="O14" s="183">
        <v>600</v>
      </c>
    </row>
    <row r="15" spans="1:16" ht="15" x14ac:dyDescent="0.3">
      <c r="A15" s="622" t="s">
        <v>345</v>
      </c>
      <c r="B15" s="622"/>
      <c r="C15" s="622"/>
      <c r="D15" s="622"/>
      <c r="E15" s="622"/>
      <c r="F15" s="623"/>
      <c r="G15" s="181">
        <v>69</v>
      </c>
      <c r="H15" s="181">
        <v>138</v>
      </c>
      <c r="I15" s="181">
        <v>186.3</v>
      </c>
      <c r="J15" s="181">
        <v>248.4</v>
      </c>
      <c r="K15" s="181">
        <v>276</v>
      </c>
      <c r="L15" s="181">
        <v>331.2</v>
      </c>
      <c r="M15" s="181">
        <v>362.25</v>
      </c>
      <c r="N15" s="182">
        <v>51.75</v>
      </c>
      <c r="O15" s="183">
        <v>600</v>
      </c>
    </row>
    <row r="16" spans="1:16" ht="15" x14ac:dyDescent="0.3">
      <c r="A16" s="622" t="s">
        <v>346</v>
      </c>
      <c r="B16" s="622"/>
      <c r="C16" s="622"/>
      <c r="D16" s="622"/>
      <c r="E16" s="622"/>
      <c r="F16" s="623"/>
      <c r="G16" s="181">
        <v>75</v>
      </c>
      <c r="H16" s="181">
        <v>150</v>
      </c>
      <c r="I16" s="181">
        <v>202.5</v>
      </c>
      <c r="J16" s="181">
        <v>270</v>
      </c>
      <c r="K16" s="181">
        <v>300</v>
      </c>
      <c r="L16" s="181">
        <v>360</v>
      </c>
      <c r="M16" s="181">
        <v>393.75</v>
      </c>
      <c r="N16" s="182">
        <v>56.25</v>
      </c>
      <c r="O16" s="183">
        <v>600</v>
      </c>
    </row>
    <row r="17" spans="1:15" ht="15" x14ac:dyDescent="0.3">
      <c r="A17" s="622" t="s">
        <v>347</v>
      </c>
      <c r="B17" s="622"/>
      <c r="C17" s="622"/>
      <c r="D17" s="622"/>
      <c r="E17" s="622"/>
      <c r="F17" s="623"/>
      <c r="G17" s="181">
        <v>79</v>
      </c>
      <c r="H17" s="181">
        <v>158</v>
      </c>
      <c r="I17" s="181">
        <v>213.3</v>
      </c>
      <c r="J17" s="181">
        <v>284.39999999999998</v>
      </c>
      <c r="K17" s="181">
        <v>316</v>
      </c>
      <c r="L17" s="181">
        <v>379.2</v>
      </c>
      <c r="M17" s="181">
        <v>414.75</v>
      </c>
      <c r="N17" s="182">
        <v>59.25</v>
      </c>
      <c r="O17" s="183">
        <v>600</v>
      </c>
    </row>
    <row r="18" spans="1:15" ht="15" x14ac:dyDescent="0.3">
      <c r="A18" s="622" t="s">
        <v>348</v>
      </c>
      <c r="B18" s="622"/>
      <c r="C18" s="622"/>
      <c r="D18" s="622"/>
      <c r="E18" s="622"/>
      <c r="F18" s="623"/>
      <c r="G18" s="181">
        <v>83</v>
      </c>
      <c r="H18" s="181">
        <v>166</v>
      </c>
      <c r="I18" s="181">
        <v>224.1</v>
      </c>
      <c r="J18" s="181">
        <v>298.8</v>
      </c>
      <c r="K18" s="181">
        <v>332</v>
      </c>
      <c r="L18" s="181">
        <v>398.4</v>
      </c>
      <c r="M18" s="181">
        <v>435.75</v>
      </c>
      <c r="N18" s="182">
        <v>62.25</v>
      </c>
      <c r="O18" s="183">
        <v>600</v>
      </c>
    </row>
    <row r="19" spans="1:15" ht="15" x14ac:dyDescent="0.3">
      <c r="A19" s="628" t="s">
        <v>349</v>
      </c>
      <c r="B19" s="628"/>
      <c r="C19" s="628"/>
      <c r="D19" s="628"/>
      <c r="E19" s="628"/>
      <c r="F19" s="184"/>
      <c r="G19" s="181">
        <v>88</v>
      </c>
      <c r="H19" s="181">
        <v>176</v>
      </c>
      <c r="I19" s="181">
        <v>237.6</v>
      </c>
      <c r="J19" s="181">
        <v>316.8</v>
      </c>
      <c r="K19" s="181">
        <v>352</v>
      </c>
      <c r="L19" s="181">
        <v>422.4</v>
      </c>
      <c r="M19" s="181">
        <v>462</v>
      </c>
      <c r="N19" s="182">
        <v>66</v>
      </c>
      <c r="O19" s="183">
        <v>600</v>
      </c>
    </row>
    <row r="20" spans="1:15" ht="15" x14ac:dyDescent="0.3">
      <c r="A20" s="622" t="s">
        <v>350</v>
      </c>
      <c r="B20" s="622"/>
      <c r="C20" s="622"/>
      <c r="D20" s="622"/>
      <c r="E20" s="622"/>
      <c r="F20" s="623"/>
      <c r="G20" s="181">
        <v>86</v>
      </c>
      <c r="H20" s="181">
        <v>172</v>
      </c>
      <c r="I20" s="181">
        <v>232.2</v>
      </c>
      <c r="J20" s="181">
        <v>309.60000000000002</v>
      </c>
      <c r="K20" s="181">
        <v>344</v>
      </c>
      <c r="L20" s="181">
        <v>412.8</v>
      </c>
      <c r="M20" s="181">
        <v>451.5</v>
      </c>
      <c r="N20" s="182">
        <v>64.5</v>
      </c>
      <c r="O20" s="185">
        <v>750</v>
      </c>
    </row>
    <row r="21" spans="1:15" ht="15" x14ac:dyDescent="0.3">
      <c r="A21" s="622" t="s">
        <v>351</v>
      </c>
      <c r="B21" s="622"/>
      <c r="C21" s="622"/>
      <c r="D21" s="622"/>
      <c r="E21" s="622"/>
      <c r="F21" s="623"/>
      <c r="G21" s="181">
        <v>118</v>
      </c>
      <c r="H21" s="181">
        <v>236</v>
      </c>
      <c r="I21" s="181">
        <v>318.60000000000002</v>
      </c>
      <c r="J21" s="181">
        <v>424.8</v>
      </c>
      <c r="K21" s="181">
        <v>472</v>
      </c>
      <c r="L21" s="181">
        <v>566.4</v>
      </c>
      <c r="M21" s="181">
        <v>619.5</v>
      </c>
      <c r="N21" s="182">
        <v>88.5</v>
      </c>
      <c r="O21" s="185">
        <v>750</v>
      </c>
    </row>
    <row r="22" spans="1:15" ht="15" x14ac:dyDescent="0.3">
      <c r="A22" s="622" t="s">
        <v>352</v>
      </c>
      <c r="B22" s="622"/>
      <c r="C22" s="622"/>
      <c r="D22" s="622"/>
      <c r="E22" s="622"/>
      <c r="F22" s="623"/>
      <c r="G22" s="181">
        <v>105</v>
      </c>
      <c r="H22" s="181">
        <v>210</v>
      </c>
      <c r="I22" s="181">
        <v>283.5</v>
      </c>
      <c r="J22" s="181">
        <v>378</v>
      </c>
      <c r="K22" s="181">
        <v>420</v>
      </c>
      <c r="L22" s="181">
        <v>504</v>
      </c>
      <c r="M22" s="181">
        <v>551.25</v>
      </c>
      <c r="N22" s="181">
        <v>78.75</v>
      </c>
      <c r="O22" s="185">
        <v>750</v>
      </c>
    </row>
    <row r="23" spans="1:15" ht="15" x14ac:dyDescent="0.3">
      <c r="A23" s="622" t="s">
        <v>353</v>
      </c>
      <c r="B23" s="622"/>
      <c r="C23" s="622"/>
      <c r="D23" s="622"/>
      <c r="E23" s="622"/>
      <c r="F23" s="623"/>
      <c r="G23" s="181">
        <v>115</v>
      </c>
      <c r="H23" s="181">
        <v>230</v>
      </c>
      <c r="I23" s="181">
        <v>310.5</v>
      </c>
      <c r="J23" s="181">
        <v>414</v>
      </c>
      <c r="K23" s="181">
        <v>460</v>
      </c>
      <c r="L23" s="181">
        <v>552</v>
      </c>
      <c r="M23" s="181">
        <v>603.75</v>
      </c>
      <c r="N23" s="181">
        <v>86.25</v>
      </c>
      <c r="O23" s="185">
        <v>750</v>
      </c>
    </row>
    <row r="24" spans="1:15" ht="15" x14ac:dyDescent="0.3">
      <c r="A24" s="622" t="s">
        <v>354</v>
      </c>
      <c r="B24" s="622"/>
      <c r="C24" s="622"/>
      <c r="D24" s="622"/>
      <c r="E24" s="622"/>
      <c r="F24" s="623"/>
      <c r="G24" s="181">
        <v>130</v>
      </c>
      <c r="H24" s="181">
        <v>260</v>
      </c>
      <c r="I24" s="181">
        <v>351</v>
      </c>
      <c r="J24" s="181">
        <v>468</v>
      </c>
      <c r="K24" s="181">
        <v>520</v>
      </c>
      <c r="L24" s="181">
        <v>624</v>
      </c>
      <c r="M24" s="181">
        <v>682.5</v>
      </c>
      <c r="N24" s="181">
        <v>97.5</v>
      </c>
      <c r="O24" s="185">
        <v>750</v>
      </c>
    </row>
    <row r="25" spans="1:15" ht="15" x14ac:dyDescent="0.3">
      <c r="A25" s="622" t="s">
        <v>355</v>
      </c>
      <c r="B25" s="622"/>
      <c r="C25" s="622"/>
      <c r="D25" s="622"/>
      <c r="E25" s="622"/>
      <c r="F25" s="623"/>
      <c r="G25" s="181">
        <v>155</v>
      </c>
      <c r="H25" s="181">
        <v>310</v>
      </c>
      <c r="I25" s="181">
        <v>418.5</v>
      </c>
      <c r="J25" s="181">
        <v>558</v>
      </c>
      <c r="K25" s="181">
        <v>620</v>
      </c>
      <c r="L25" s="181">
        <v>744</v>
      </c>
      <c r="M25" s="181">
        <v>813.75</v>
      </c>
      <c r="N25" s="181">
        <v>116.25</v>
      </c>
      <c r="O25" s="185">
        <v>750</v>
      </c>
    </row>
    <row r="26" spans="1:15" ht="15" x14ac:dyDescent="0.3">
      <c r="A26" s="622" t="s">
        <v>356</v>
      </c>
      <c r="B26" s="622"/>
      <c r="C26" s="622"/>
      <c r="D26" s="622"/>
      <c r="E26" s="622"/>
      <c r="F26" s="623"/>
      <c r="G26" s="181">
        <v>155</v>
      </c>
      <c r="H26" s="181">
        <v>310</v>
      </c>
      <c r="I26" s="181">
        <v>418.5</v>
      </c>
      <c r="J26" s="181">
        <v>558</v>
      </c>
      <c r="K26" s="181">
        <v>620</v>
      </c>
      <c r="L26" s="181">
        <v>744</v>
      </c>
      <c r="M26" s="181">
        <v>813.75</v>
      </c>
      <c r="N26" s="181">
        <v>16.25</v>
      </c>
      <c r="O26" s="185">
        <v>750</v>
      </c>
    </row>
    <row r="27" spans="1:15" ht="15" x14ac:dyDescent="0.3">
      <c r="A27" s="622" t="s">
        <v>357</v>
      </c>
      <c r="B27" s="622"/>
      <c r="C27" s="622"/>
      <c r="D27" s="622"/>
      <c r="E27" s="622"/>
      <c r="F27" s="623"/>
      <c r="G27" s="185">
        <v>180</v>
      </c>
      <c r="H27" s="185">
        <v>360</v>
      </c>
      <c r="I27" s="185">
        <v>486</v>
      </c>
      <c r="J27" s="185">
        <v>648</v>
      </c>
      <c r="K27" s="185">
        <v>720</v>
      </c>
      <c r="L27" s="185">
        <v>864</v>
      </c>
      <c r="M27" s="185">
        <v>945</v>
      </c>
      <c r="N27" s="185">
        <v>135</v>
      </c>
      <c r="O27" s="185">
        <v>750</v>
      </c>
    </row>
    <row r="28" spans="1:15" ht="15" x14ac:dyDescent="0.3">
      <c r="A28" s="622" t="s">
        <v>358</v>
      </c>
      <c r="B28" s="622"/>
      <c r="C28" s="622"/>
      <c r="D28" s="622"/>
      <c r="E28" s="622"/>
      <c r="F28" s="623"/>
      <c r="G28" s="185">
        <v>350</v>
      </c>
      <c r="H28" s="185">
        <v>700</v>
      </c>
      <c r="I28" s="185">
        <v>945</v>
      </c>
      <c r="J28" s="185">
        <v>1260</v>
      </c>
      <c r="K28" s="185">
        <v>1400</v>
      </c>
      <c r="L28" s="185">
        <v>1680</v>
      </c>
      <c r="M28" s="185">
        <v>1837.5</v>
      </c>
      <c r="N28" s="185">
        <v>262.5</v>
      </c>
      <c r="O28" s="185">
        <v>1200</v>
      </c>
    </row>
    <row r="29" spans="1:15" x14ac:dyDescent="0.2">
      <c r="A29" s="186" t="s">
        <v>359</v>
      </c>
      <c r="B29" s="187"/>
      <c r="C29" s="187"/>
      <c r="D29" s="187"/>
      <c r="E29" s="187"/>
      <c r="F29" s="187"/>
      <c r="G29" s="188"/>
    </row>
    <row r="30" spans="1:15" ht="12.75" customHeight="1" x14ac:dyDescent="0.2">
      <c r="A30" s="186" t="s">
        <v>360</v>
      </c>
      <c r="B30" s="187"/>
      <c r="C30" s="187"/>
      <c r="D30" s="187"/>
      <c r="E30" s="187"/>
      <c r="F30" s="187"/>
      <c r="G30" s="188"/>
    </row>
    <row r="32" spans="1:15" x14ac:dyDescent="0.2">
      <c r="A32" s="189" t="s">
        <v>361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1:15" x14ac:dyDescent="0.2">
      <c r="A33" s="189" t="s">
        <v>362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1:15" x14ac:dyDescent="0.2">
      <c r="A34" s="186" t="s">
        <v>363</v>
      </c>
      <c r="B34" s="186"/>
      <c r="C34" s="186"/>
      <c r="D34" s="186"/>
      <c r="E34" s="186"/>
      <c r="F34" s="186"/>
      <c r="G34" s="186"/>
      <c r="H34" s="189"/>
      <c r="I34" s="189"/>
      <c r="J34" s="189"/>
      <c r="K34" s="189"/>
      <c r="L34" s="189"/>
      <c r="M34" s="189"/>
      <c r="N34" s="189"/>
      <c r="O34" s="189"/>
    </row>
    <row r="35" spans="1:15" x14ac:dyDescent="0.2">
      <c r="A35" s="186" t="s">
        <v>364</v>
      </c>
      <c r="B35" s="186"/>
      <c r="C35" s="186"/>
      <c r="D35" s="186"/>
      <c r="E35" s="186"/>
      <c r="F35" s="186"/>
      <c r="G35" s="186"/>
      <c r="H35" s="189"/>
      <c r="I35" s="189"/>
      <c r="J35" s="189"/>
      <c r="K35" s="189"/>
      <c r="L35" s="189"/>
      <c r="M35" s="189"/>
      <c r="N35" s="189"/>
      <c r="O35" s="189"/>
    </row>
    <row r="36" spans="1:15" x14ac:dyDescent="0.2">
      <c r="A36" s="189" t="s">
        <v>365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</row>
    <row r="37" spans="1:15" x14ac:dyDescent="0.2">
      <c r="A37" s="189" t="s">
        <v>469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</row>
  </sheetData>
  <mergeCells count="29">
    <mergeCell ref="A7:O7"/>
    <mergeCell ref="A8:O8"/>
    <mergeCell ref="A9:F11"/>
    <mergeCell ref="G9:G10"/>
    <mergeCell ref="H9:H10"/>
    <mergeCell ref="I9:I10"/>
    <mergeCell ref="J9:J10"/>
    <mergeCell ref="K9:K10"/>
    <mergeCell ref="L9:L10"/>
    <mergeCell ref="M9:M10"/>
    <mergeCell ref="A21:F21"/>
    <mergeCell ref="N9:N10"/>
    <mergeCell ref="O9:O10"/>
    <mergeCell ref="A12:F12"/>
    <mergeCell ref="A13:F13"/>
    <mergeCell ref="A14:F14"/>
    <mergeCell ref="A15:F15"/>
    <mergeCell ref="A16:F16"/>
    <mergeCell ref="A17:F17"/>
    <mergeCell ref="A18:F18"/>
    <mergeCell ref="A19:E19"/>
    <mergeCell ref="A20:F20"/>
    <mergeCell ref="A28:F28"/>
    <mergeCell ref="A22:F22"/>
    <mergeCell ref="A23:F23"/>
    <mergeCell ref="A24:F24"/>
    <mergeCell ref="A25:F25"/>
    <mergeCell ref="A26:F26"/>
    <mergeCell ref="A27:F2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M9" sqref="M9"/>
    </sheetView>
  </sheetViews>
  <sheetFormatPr defaultRowHeight="12.75" x14ac:dyDescent="0.2"/>
  <cols>
    <col min="1" max="1" width="12.140625" customWidth="1"/>
    <col min="2" max="2" width="18.85546875" customWidth="1"/>
    <col min="3" max="3" width="18.5703125" customWidth="1"/>
    <col min="4" max="4" width="17.28515625" customWidth="1"/>
    <col min="5" max="5" width="17.140625" customWidth="1"/>
    <col min="6" max="6" width="8.85546875" customWidth="1"/>
    <col min="7" max="7" width="16.85546875" customWidth="1"/>
    <col min="8" max="8" width="16.7109375" customWidth="1"/>
  </cols>
  <sheetData>
    <row r="2" spans="1:9" ht="23.25" x14ac:dyDescent="0.35">
      <c r="A2" s="190" t="s">
        <v>366</v>
      </c>
      <c r="B2" s="191"/>
      <c r="C2" s="191"/>
      <c r="D2" s="191"/>
      <c r="E2" s="191"/>
      <c r="F2" s="191"/>
      <c r="G2" s="191"/>
      <c r="H2" s="191"/>
      <c r="I2" s="191"/>
    </row>
    <row r="5" spans="1:9" x14ac:dyDescent="0.2">
      <c r="A5" s="192" t="s">
        <v>367</v>
      </c>
      <c r="B5" s="192" t="s">
        <v>368</v>
      </c>
      <c r="C5" s="192" t="s">
        <v>369</v>
      </c>
      <c r="D5" s="642" t="s">
        <v>370</v>
      </c>
      <c r="E5" s="643"/>
      <c r="F5" s="192"/>
      <c r="G5" s="192" t="s">
        <v>371</v>
      </c>
      <c r="H5" s="192"/>
      <c r="I5" s="192"/>
    </row>
    <row r="6" spans="1:9" x14ac:dyDescent="0.2">
      <c r="A6" s="192"/>
      <c r="B6" s="192"/>
      <c r="C6" s="192"/>
      <c r="D6" s="192" t="s">
        <v>372</v>
      </c>
      <c r="E6" s="192" t="s">
        <v>373</v>
      </c>
      <c r="F6" s="192" t="s">
        <v>374</v>
      </c>
      <c r="G6" s="192" t="s">
        <v>372</v>
      </c>
      <c r="H6" s="192" t="s">
        <v>373</v>
      </c>
      <c r="I6" s="192" t="s">
        <v>374</v>
      </c>
    </row>
    <row r="7" spans="1:9" x14ac:dyDescent="0.2">
      <c r="A7" s="193" t="s">
        <v>375</v>
      </c>
      <c r="B7" s="193" t="s">
        <v>376</v>
      </c>
      <c r="C7" s="193" t="s">
        <v>377</v>
      </c>
      <c r="D7" s="194">
        <v>0.29166666666666669</v>
      </c>
      <c r="E7" s="194">
        <v>0.89583333333333337</v>
      </c>
      <c r="F7" s="193" t="s">
        <v>378</v>
      </c>
      <c r="G7" s="194">
        <v>0.3125</v>
      </c>
      <c r="H7" s="194">
        <v>0.89583333333333337</v>
      </c>
      <c r="I7" s="193" t="s">
        <v>378</v>
      </c>
    </row>
    <row r="8" spans="1:9" x14ac:dyDescent="0.2">
      <c r="A8" s="195"/>
      <c r="B8" s="193" t="s">
        <v>377</v>
      </c>
      <c r="C8" s="193" t="s">
        <v>376</v>
      </c>
      <c r="D8" s="194">
        <v>0.29166666666666669</v>
      </c>
      <c r="E8" s="194">
        <v>0.89583333333333337</v>
      </c>
      <c r="F8" s="193" t="s">
        <v>378</v>
      </c>
      <c r="G8" s="194">
        <v>0.3125</v>
      </c>
      <c r="H8" s="194">
        <v>0.89583333333333337</v>
      </c>
      <c r="I8" s="193" t="s">
        <v>378</v>
      </c>
    </row>
    <row r="9" spans="1:9" x14ac:dyDescent="0.2">
      <c r="A9" s="196" t="s">
        <v>379</v>
      </c>
      <c r="B9" s="196" t="s">
        <v>380</v>
      </c>
      <c r="C9" s="196" t="s">
        <v>381</v>
      </c>
      <c r="D9" s="197">
        <v>0.29166666666666669</v>
      </c>
      <c r="E9" s="197">
        <v>0.89583333333333337</v>
      </c>
      <c r="F9" s="196" t="s">
        <v>382</v>
      </c>
      <c r="G9" s="197">
        <v>0.3125</v>
      </c>
      <c r="H9" s="197">
        <v>0.89583333333333337</v>
      </c>
      <c r="I9" s="196" t="s">
        <v>378</v>
      </c>
    </row>
    <row r="10" spans="1:9" x14ac:dyDescent="0.2">
      <c r="A10" s="196"/>
      <c r="B10" s="196" t="s">
        <v>381</v>
      </c>
      <c r="C10" s="196" t="s">
        <v>380</v>
      </c>
      <c r="D10" s="197">
        <v>0.27083333333333331</v>
      </c>
      <c r="E10" s="197">
        <v>0.89583333333333337</v>
      </c>
      <c r="F10" s="196" t="s">
        <v>382</v>
      </c>
      <c r="G10" s="197">
        <v>0.3125</v>
      </c>
      <c r="H10" s="197">
        <v>0.89583333333333337</v>
      </c>
      <c r="I10" s="196" t="s">
        <v>378</v>
      </c>
    </row>
    <row r="11" spans="1:9" x14ac:dyDescent="0.2">
      <c r="A11" s="198" t="s">
        <v>383</v>
      </c>
      <c r="B11" s="198" t="s">
        <v>380</v>
      </c>
      <c r="C11" s="198" t="s">
        <v>384</v>
      </c>
      <c r="D11" s="199">
        <v>0.29166666666666669</v>
      </c>
      <c r="E11" s="199">
        <v>0.86111111111111116</v>
      </c>
      <c r="F11" s="198" t="s">
        <v>378</v>
      </c>
      <c r="G11" s="199">
        <v>0.3611111111111111</v>
      </c>
      <c r="H11" s="199">
        <v>0.86111111111111116</v>
      </c>
      <c r="I11" s="198" t="s">
        <v>385</v>
      </c>
    </row>
    <row r="12" spans="1:9" x14ac:dyDescent="0.2">
      <c r="A12" s="198"/>
      <c r="B12" s="198" t="s">
        <v>384</v>
      </c>
      <c r="C12" s="198" t="s">
        <v>380</v>
      </c>
      <c r="D12" s="199">
        <v>0.34027777777777773</v>
      </c>
      <c r="E12" s="199">
        <v>0.90972222222222221</v>
      </c>
      <c r="F12" s="198" t="s">
        <v>378</v>
      </c>
      <c r="G12" s="199">
        <v>0.3611111111111111</v>
      </c>
      <c r="H12" s="199">
        <v>0.90277777777777779</v>
      </c>
      <c r="I12" s="198" t="s">
        <v>385</v>
      </c>
    </row>
    <row r="13" spans="1:9" x14ac:dyDescent="0.2">
      <c r="A13" s="200" t="s">
        <v>386</v>
      </c>
      <c r="B13" s="200" t="s">
        <v>380</v>
      </c>
      <c r="C13" s="200" t="s">
        <v>387</v>
      </c>
      <c r="D13" s="201">
        <v>0.30555555555555552</v>
      </c>
      <c r="E13" s="201">
        <v>0.84722222222222221</v>
      </c>
      <c r="F13" s="200" t="s">
        <v>388</v>
      </c>
      <c r="G13" s="201">
        <v>0.30555555555555552</v>
      </c>
      <c r="H13" s="201">
        <v>0.84722222222222221</v>
      </c>
      <c r="I13" s="200" t="s">
        <v>388</v>
      </c>
    </row>
    <row r="14" spans="1:9" x14ac:dyDescent="0.2">
      <c r="A14" s="200"/>
      <c r="B14" s="200" t="s">
        <v>387</v>
      </c>
      <c r="C14" s="200" t="s">
        <v>380</v>
      </c>
      <c r="D14" s="201">
        <v>0.30208333333333331</v>
      </c>
      <c r="E14" s="201">
        <v>0.84722222222222221</v>
      </c>
      <c r="F14" s="200" t="s">
        <v>388</v>
      </c>
      <c r="G14" s="201">
        <v>0.30208333333333331</v>
      </c>
      <c r="H14" s="201">
        <v>0.84722222222222221</v>
      </c>
      <c r="I14" s="200" t="s">
        <v>388</v>
      </c>
    </row>
    <row r="15" spans="1:9" x14ac:dyDescent="0.2">
      <c r="A15" s="196" t="s">
        <v>389</v>
      </c>
      <c r="B15" s="196" t="s">
        <v>380</v>
      </c>
      <c r="C15" s="196" t="s">
        <v>390</v>
      </c>
      <c r="D15" s="197">
        <v>0.2986111111111111</v>
      </c>
      <c r="E15" s="197">
        <v>0.88194444444444453</v>
      </c>
      <c r="F15" s="196" t="s">
        <v>385</v>
      </c>
      <c r="G15" s="197">
        <v>0.2986111111111111</v>
      </c>
      <c r="H15" s="197">
        <v>0.88194444444444453</v>
      </c>
      <c r="I15" s="196" t="s">
        <v>385</v>
      </c>
    </row>
    <row r="16" spans="1:9" x14ac:dyDescent="0.2">
      <c r="A16" s="196"/>
      <c r="B16" s="196" t="s">
        <v>390</v>
      </c>
      <c r="C16" s="196" t="s">
        <v>380</v>
      </c>
      <c r="D16" s="197">
        <v>0.2986111111111111</v>
      </c>
      <c r="E16" s="197">
        <v>0.90277777777777779</v>
      </c>
      <c r="F16" s="196" t="s">
        <v>385</v>
      </c>
      <c r="G16" s="197">
        <v>0.2986111111111111</v>
      </c>
      <c r="H16" s="197">
        <v>0.88194444444444453</v>
      </c>
      <c r="I16" s="196" t="s">
        <v>385</v>
      </c>
    </row>
    <row r="17" spans="1:9" x14ac:dyDescent="0.2">
      <c r="A17" s="202" t="s">
        <v>391</v>
      </c>
      <c r="B17" s="202" t="s">
        <v>380</v>
      </c>
      <c r="C17" s="202" t="s">
        <v>392</v>
      </c>
      <c r="D17" s="203">
        <v>0.29166666666666669</v>
      </c>
      <c r="E17" s="203">
        <v>0.875</v>
      </c>
      <c r="F17" s="202" t="s">
        <v>385</v>
      </c>
      <c r="G17" s="203">
        <v>0.3125</v>
      </c>
      <c r="H17" s="203">
        <v>0.875</v>
      </c>
      <c r="I17" s="202" t="s">
        <v>385</v>
      </c>
    </row>
    <row r="18" spans="1:9" x14ac:dyDescent="0.2">
      <c r="A18" s="202"/>
      <c r="B18" s="202" t="s">
        <v>392</v>
      </c>
      <c r="C18" s="202" t="s">
        <v>380</v>
      </c>
      <c r="D18" s="203">
        <v>0.3125</v>
      </c>
      <c r="E18" s="203">
        <v>0.89583333333333337</v>
      </c>
      <c r="F18" s="202" t="s">
        <v>385</v>
      </c>
      <c r="G18" s="203">
        <v>0.33333333333333331</v>
      </c>
      <c r="H18" s="203">
        <v>0.875</v>
      </c>
      <c r="I18" s="202" t="s">
        <v>385</v>
      </c>
    </row>
    <row r="19" spans="1:9" x14ac:dyDescent="0.2">
      <c r="A19" s="192" t="s">
        <v>367</v>
      </c>
      <c r="B19" s="192" t="s">
        <v>368</v>
      </c>
      <c r="C19" s="192" t="s">
        <v>369</v>
      </c>
      <c r="D19" s="642" t="s">
        <v>393</v>
      </c>
      <c r="E19" s="643"/>
      <c r="F19" s="192"/>
      <c r="G19" s="192" t="s">
        <v>394</v>
      </c>
      <c r="H19" s="192"/>
      <c r="I19" s="192"/>
    </row>
    <row r="20" spans="1:9" x14ac:dyDescent="0.2">
      <c r="A20" s="192"/>
      <c r="B20" s="192"/>
      <c r="C20" s="192"/>
      <c r="D20" s="192" t="s">
        <v>372</v>
      </c>
      <c r="E20" s="192" t="s">
        <v>373</v>
      </c>
      <c r="F20" s="192" t="s">
        <v>374</v>
      </c>
      <c r="G20" s="192" t="s">
        <v>372</v>
      </c>
      <c r="H20" s="192" t="s">
        <v>373</v>
      </c>
      <c r="I20" s="192" t="s">
        <v>374</v>
      </c>
    </row>
    <row r="21" spans="1:9" x14ac:dyDescent="0.2">
      <c r="A21" s="193" t="s">
        <v>395</v>
      </c>
      <c r="B21" s="193" t="s">
        <v>376</v>
      </c>
      <c r="C21" s="193" t="s">
        <v>377</v>
      </c>
      <c r="D21" s="194">
        <v>0.29166666666666669</v>
      </c>
      <c r="E21" s="194">
        <v>0.89583333333333337</v>
      </c>
      <c r="F21" s="193" t="s">
        <v>396</v>
      </c>
      <c r="G21" s="194">
        <v>0.3125</v>
      </c>
      <c r="H21" s="194">
        <v>0.89583333333333337</v>
      </c>
      <c r="I21" s="193" t="s">
        <v>382</v>
      </c>
    </row>
    <row r="22" spans="1:9" x14ac:dyDescent="0.2">
      <c r="A22" s="193"/>
      <c r="B22" s="193" t="s">
        <v>377</v>
      </c>
      <c r="C22" s="193" t="s">
        <v>376</v>
      </c>
      <c r="D22" s="194">
        <v>0.29166666666666669</v>
      </c>
      <c r="E22" s="194">
        <v>0.89583333333333337</v>
      </c>
      <c r="F22" s="193" t="s">
        <v>396</v>
      </c>
      <c r="G22" s="194">
        <v>0.3125</v>
      </c>
      <c r="H22" s="194">
        <v>0.89583333333333337</v>
      </c>
      <c r="I22" s="193" t="s">
        <v>382</v>
      </c>
    </row>
    <row r="25" spans="1:9" x14ac:dyDescent="0.2">
      <c r="A25" s="644" t="s">
        <v>397</v>
      </c>
      <c r="B25" s="645"/>
      <c r="C25" s="204"/>
      <c r="D25" s="204"/>
      <c r="E25" s="204"/>
    </row>
    <row r="26" spans="1:9" x14ac:dyDescent="0.2">
      <c r="A26" s="205" t="s">
        <v>398</v>
      </c>
      <c r="B26" s="205" t="s">
        <v>0</v>
      </c>
      <c r="C26" s="204"/>
      <c r="D26" s="204"/>
      <c r="E26" s="204"/>
    </row>
    <row r="27" spans="1:9" x14ac:dyDescent="0.2">
      <c r="A27" s="206" t="s">
        <v>375</v>
      </c>
      <c r="B27" s="207">
        <v>1.8</v>
      </c>
      <c r="C27" s="204"/>
      <c r="D27" s="204"/>
      <c r="E27" s="204"/>
    </row>
    <row r="28" spans="1:9" x14ac:dyDescent="0.2">
      <c r="A28" s="208" t="s">
        <v>379</v>
      </c>
      <c r="B28" s="207">
        <v>3.3</v>
      </c>
      <c r="C28" s="204"/>
      <c r="D28" s="204"/>
      <c r="E28" s="204"/>
    </row>
    <row r="29" spans="1:9" x14ac:dyDescent="0.2">
      <c r="A29" s="209" t="s">
        <v>383</v>
      </c>
      <c r="B29" s="207">
        <v>4.5999999999999996</v>
      </c>
      <c r="C29" s="204"/>
      <c r="D29" s="204"/>
      <c r="E29" s="204"/>
    </row>
    <row r="30" spans="1:9" x14ac:dyDescent="0.2">
      <c r="A30" s="210" t="s">
        <v>386</v>
      </c>
      <c r="B30" s="211">
        <v>6.1</v>
      </c>
      <c r="C30" s="204"/>
      <c r="D30" s="204"/>
      <c r="E30" s="204"/>
    </row>
    <row r="31" spans="1:9" x14ac:dyDescent="0.2">
      <c r="A31" s="212" t="s">
        <v>399</v>
      </c>
      <c r="B31" s="213" t="s">
        <v>375</v>
      </c>
      <c r="C31" s="214" t="s">
        <v>379</v>
      </c>
      <c r="D31" s="215" t="s">
        <v>383</v>
      </c>
      <c r="E31" s="216" t="s">
        <v>386</v>
      </c>
    </row>
    <row r="32" spans="1:9" x14ac:dyDescent="0.2">
      <c r="A32" s="217" t="s">
        <v>400</v>
      </c>
      <c r="B32" s="218">
        <v>3.4</v>
      </c>
      <c r="C32" s="218" t="s">
        <v>401</v>
      </c>
      <c r="D32" s="218">
        <v>7</v>
      </c>
      <c r="E32" s="218">
        <v>9.6</v>
      </c>
    </row>
    <row r="33" spans="1:5" x14ac:dyDescent="0.2">
      <c r="A33" s="217" t="s">
        <v>402</v>
      </c>
      <c r="B33" s="219">
        <v>23.3</v>
      </c>
      <c r="C33" s="217" t="s">
        <v>403</v>
      </c>
      <c r="D33" s="217" t="s">
        <v>403</v>
      </c>
      <c r="E33" s="217" t="s">
        <v>403</v>
      </c>
    </row>
    <row r="34" spans="1:5" x14ac:dyDescent="0.2">
      <c r="A34" s="217" t="s">
        <v>404</v>
      </c>
      <c r="B34" s="219">
        <v>74</v>
      </c>
      <c r="C34" s="219">
        <v>104.5</v>
      </c>
      <c r="D34" s="219">
        <v>131</v>
      </c>
      <c r="E34" s="219">
        <v>158</v>
      </c>
    </row>
    <row r="35" spans="1:5" x14ac:dyDescent="0.2">
      <c r="A35" s="217" t="s">
        <v>405</v>
      </c>
      <c r="B35" s="219">
        <v>3.3</v>
      </c>
      <c r="C35" s="219" t="s">
        <v>406</v>
      </c>
      <c r="D35" s="219" t="s">
        <v>407</v>
      </c>
      <c r="E35" s="219">
        <v>9.3000000000000007</v>
      </c>
    </row>
    <row r="36" spans="1:5" x14ac:dyDescent="0.2">
      <c r="A36" s="205" t="s">
        <v>408</v>
      </c>
      <c r="B36" s="205" t="s">
        <v>409</v>
      </c>
      <c r="C36" s="205" t="s">
        <v>0</v>
      </c>
      <c r="D36" s="204"/>
      <c r="E36" s="204"/>
    </row>
    <row r="37" spans="1:5" x14ac:dyDescent="0.2">
      <c r="A37" s="220" t="s">
        <v>410</v>
      </c>
      <c r="B37" s="220">
        <v>10</v>
      </c>
      <c r="C37" s="221">
        <v>13.5</v>
      </c>
      <c r="D37" s="204"/>
      <c r="E37" s="204"/>
    </row>
    <row r="38" spans="1:5" x14ac:dyDescent="0.2">
      <c r="A38" s="220" t="s">
        <v>411</v>
      </c>
      <c r="B38" s="220">
        <v>20</v>
      </c>
      <c r="C38" s="221">
        <v>25.5</v>
      </c>
      <c r="D38" s="204"/>
      <c r="E38" s="204"/>
    </row>
    <row r="39" spans="1:5" x14ac:dyDescent="0.2">
      <c r="A39" s="220" t="s">
        <v>412</v>
      </c>
      <c r="B39" s="220">
        <v>30</v>
      </c>
      <c r="C39" s="221">
        <v>36.5</v>
      </c>
      <c r="D39" s="204"/>
      <c r="E39" s="204"/>
    </row>
    <row r="40" spans="1:5" x14ac:dyDescent="0.2">
      <c r="A40" s="220" t="s">
        <v>413</v>
      </c>
      <c r="B40" s="220">
        <v>40</v>
      </c>
      <c r="C40" s="221">
        <v>46</v>
      </c>
      <c r="D40" s="204"/>
      <c r="E40" s="204"/>
    </row>
  </sheetData>
  <mergeCells count="3">
    <mergeCell ref="D5:E5"/>
    <mergeCell ref="D19:E19"/>
    <mergeCell ref="A25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L99"/>
  <sheetViews>
    <sheetView showGridLines="0" topLeftCell="A52" zoomScaleSheetLayoutView="100" workbookViewId="0">
      <selection activeCell="N13" sqref="N13"/>
    </sheetView>
  </sheetViews>
  <sheetFormatPr defaultRowHeight="12.75" x14ac:dyDescent="0.2"/>
  <cols>
    <col min="2" max="2" width="10.5703125" customWidth="1"/>
    <col min="3" max="3" width="11" customWidth="1"/>
    <col min="4" max="4" width="9.5703125" customWidth="1"/>
    <col min="5" max="5" width="12.140625" customWidth="1"/>
    <col min="6" max="6" width="15.85546875" customWidth="1"/>
    <col min="7" max="7" width="12" customWidth="1"/>
    <col min="8" max="8" width="15.28515625" customWidth="1"/>
    <col min="9" max="9" width="14" customWidth="1"/>
    <col min="10" max="10" width="15.140625" customWidth="1"/>
    <col min="11" max="11" width="6" customWidth="1"/>
  </cols>
  <sheetData>
    <row r="1" spans="1:10" s="1" customFormat="1" x14ac:dyDescent="0.2"/>
    <row r="2" spans="1:10" s="1" customFormat="1" ht="12.75" customHeight="1" x14ac:dyDescent="0.2">
      <c r="A2" s="304" t="s">
        <v>12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s="1" customFormat="1" ht="12.75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</row>
    <row r="4" spans="1:10" s="1" customFormat="1" ht="12.75" customHeight="1" x14ac:dyDescent="0.2">
      <c r="A4" s="305" t="s">
        <v>13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s="1" customFormat="1" ht="12.75" customHeight="1" x14ac:dyDescent="0.2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s="1" customFormat="1" ht="10.5" customHeight="1" thickBot="1" x14ac:dyDescent="0.4">
      <c r="A6" s="3"/>
      <c r="B6" s="3"/>
      <c r="C6" s="3"/>
      <c r="D6" s="3"/>
      <c r="E6" s="3"/>
      <c r="F6" s="3"/>
      <c r="G6" s="3"/>
      <c r="H6" s="3"/>
      <c r="I6" s="3"/>
    </row>
    <row r="7" spans="1:10" s="1" customFormat="1" ht="12.75" customHeight="1" x14ac:dyDescent="0.2">
      <c r="A7" s="372" t="s">
        <v>18</v>
      </c>
      <c r="B7" s="373"/>
      <c r="C7" s="373"/>
      <c r="D7" s="374"/>
      <c r="E7" s="313" t="s">
        <v>17</v>
      </c>
      <c r="F7" s="316"/>
      <c r="G7" s="315" t="s">
        <v>19</v>
      </c>
      <c r="H7" s="316"/>
      <c r="I7" s="313" t="s">
        <v>20</v>
      </c>
      <c r="J7" s="314"/>
    </row>
    <row r="8" spans="1:10" s="1" customFormat="1" ht="12.75" customHeight="1" x14ac:dyDescent="0.3">
      <c r="A8" s="310" t="s">
        <v>263</v>
      </c>
      <c r="B8" s="311"/>
      <c r="C8" s="311"/>
      <c r="D8" s="311"/>
      <c r="E8" s="262">
        <v>28</v>
      </c>
      <c r="F8" s="375"/>
      <c r="G8" s="375"/>
      <c r="H8" s="375"/>
      <c r="I8" s="375"/>
      <c r="J8" s="264"/>
    </row>
    <row r="9" spans="1:10" s="1" customFormat="1" ht="12.75" customHeight="1" x14ac:dyDescent="0.3">
      <c r="A9" s="306" t="s">
        <v>264</v>
      </c>
      <c r="B9" s="307"/>
      <c r="C9" s="307"/>
      <c r="D9" s="307"/>
      <c r="E9" s="262">
        <v>42</v>
      </c>
      <c r="F9" s="263"/>
      <c r="G9" s="262">
        <v>36</v>
      </c>
      <c r="H9" s="263"/>
      <c r="I9" s="262">
        <v>32</v>
      </c>
      <c r="J9" s="264"/>
    </row>
    <row r="10" spans="1:10" s="1" customFormat="1" ht="18" customHeight="1" x14ac:dyDescent="0.3">
      <c r="A10" s="310" t="s">
        <v>4</v>
      </c>
      <c r="B10" s="311"/>
      <c r="C10" s="311"/>
      <c r="D10" s="311"/>
      <c r="E10" s="262">
        <v>54</v>
      </c>
      <c r="F10" s="263"/>
      <c r="G10" s="262">
        <v>50</v>
      </c>
      <c r="H10" s="263"/>
      <c r="I10" s="262">
        <v>39</v>
      </c>
      <c r="J10" s="264"/>
    </row>
    <row r="11" spans="1:10" s="1" customFormat="1" ht="18" customHeight="1" x14ac:dyDescent="0.3">
      <c r="A11" s="306" t="s">
        <v>10</v>
      </c>
      <c r="B11" s="307"/>
      <c r="C11" s="307"/>
      <c r="D11" s="307"/>
      <c r="E11" s="262">
        <v>85</v>
      </c>
      <c r="F11" s="263"/>
      <c r="G11" s="262">
        <v>77</v>
      </c>
      <c r="H11" s="263"/>
      <c r="I11" s="262">
        <v>59</v>
      </c>
      <c r="J11" s="264"/>
    </row>
    <row r="12" spans="1:10" s="1" customFormat="1" ht="18" customHeight="1" x14ac:dyDescent="0.3">
      <c r="A12" s="306" t="s">
        <v>5</v>
      </c>
      <c r="B12" s="307"/>
      <c r="C12" s="307"/>
      <c r="D12" s="307"/>
      <c r="E12" s="262">
        <v>127.5</v>
      </c>
      <c r="F12" s="263"/>
      <c r="G12" s="262">
        <v>115.5</v>
      </c>
      <c r="H12" s="263"/>
      <c r="I12" s="262">
        <v>88.5</v>
      </c>
      <c r="J12" s="264"/>
    </row>
    <row r="13" spans="1:10" s="1" customFormat="1" ht="18" customHeight="1" x14ac:dyDescent="0.3">
      <c r="A13" s="306" t="s">
        <v>6</v>
      </c>
      <c r="B13" s="307"/>
      <c r="C13" s="307"/>
      <c r="D13" s="307"/>
      <c r="E13" s="262">
        <v>170</v>
      </c>
      <c r="F13" s="263"/>
      <c r="G13" s="262">
        <v>154</v>
      </c>
      <c r="H13" s="263"/>
      <c r="I13" s="262">
        <v>118</v>
      </c>
      <c r="J13" s="264"/>
    </row>
    <row r="14" spans="1:10" s="1" customFormat="1" ht="18" customHeight="1" x14ac:dyDescent="0.3">
      <c r="A14" s="306" t="s">
        <v>7</v>
      </c>
      <c r="B14" s="307"/>
      <c r="C14" s="307"/>
      <c r="D14" s="307"/>
      <c r="E14" s="262">
        <v>201.25</v>
      </c>
      <c r="F14" s="263"/>
      <c r="G14" s="262">
        <v>181.25</v>
      </c>
      <c r="H14" s="263"/>
      <c r="I14" s="262">
        <v>136.25</v>
      </c>
      <c r="J14" s="264"/>
    </row>
    <row r="15" spans="1:10" s="1" customFormat="1" ht="18" customHeight="1" x14ac:dyDescent="0.3">
      <c r="A15" s="306" t="s">
        <v>8</v>
      </c>
      <c r="B15" s="307"/>
      <c r="C15" s="307"/>
      <c r="D15" s="307"/>
      <c r="E15" s="262">
        <v>241.5</v>
      </c>
      <c r="F15" s="263"/>
      <c r="G15" s="262">
        <v>217.5</v>
      </c>
      <c r="H15" s="263"/>
      <c r="I15" s="262">
        <v>163.5</v>
      </c>
      <c r="J15" s="264"/>
    </row>
    <row r="16" spans="1:10" s="1" customFormat="1" ht="18" customHeight="1" x14ac:dyDescent="0.3">
      <c r="A16" s="306" t="s">
        <v>14</v>
      </c>
      <c r="B16" s="307"/>
      <c r="C16" s="307"/>
      <c r="D16" s="307"/>
      <c r="E16" s="262">
        <v>40.25</v>
      </c>
      <c r="F16" s="263"/>
      <c r="G16" s="262">
        <v>36.25</v>
      </c>
      <c r="H16" s="263"/>
      <c r="I16" s="262">
        <v>27.25</v>
      </c>
      <c r="J16" s="264"/>
    </row>
    <row r="17" spans="1:11" s="1" customFormat="1" ht="18" customHeight="1" x14ac:dyDescent="0.3">
      <c r="A17" s="306" t="s">
        <v>255</v>
      </c>
      <c r="B17" s="307"/>
      <c r="C17" s="307"/>
      <c r="D17" s="307"/>
      <c r="E17" s="262">
        <v>129</v>
      </c>
      <c r="F17" s="263"/>
      <c r="G17" s="262">
        <v>117</v>
      </c>
      <c r="H17" s="263"/>
      <c r="I17" s="262">
        <v>90</v>
      </c>
      <c r="J17" s="264"/>
    </row>
    <row r="18" spans="1:11" s="1" customFormat="1" ht="18" customHeight="1" x14ac:dyDescent="0.3">
      <c r="A18" s="306" t="s">
        <v>16</v>
      </c>
      <c r="B18" s="307"/>
      <c r="C18" s="307"/>
      <c r="D18" s="307"/>
      <c r="E18" s="262">
        <v>205</v>
      </c>
      <c r="F18" s="263"/>
      <c r="G18" s="262">
        <v>182.5</v>
      </c>
      <c r="H18" s="263"/>
      <c r="I18" s="262">
        <v>137.5</v>
      </c>
      <c r="J18" s="264"/>
    </row>
    <row r="19" spans="1:11" s="1" customFormat="1" ht="18" customHeight="1" thickBot="1" x14ac:dyDescent="0.35">
      <c r="A19" s="308" t="s">
        <v>15</v>
      </c>
      <c r="B19" s="309"/>
      <c r="C19" s="309"/>
      <c r="D19" s="309"/>
      <c r="E19" s="289">
        <v>283.5</v>
      </c>
      <c r="F19" s="312"/>
      <c r="G19" s="289">
        <v>255.5</v>
      </c>
      <c r="H19" s="312"/>
      <c r="I19" s="289">
        <v>192.5</v>
      </c>
      <c r="J19" s="290"/>
    </row>
    <row r="20" spans="1:11" ht="13.5" x14ac:dyDescent="0.25">
      <c r="A20" s="27" t="s">
        <v>257</v>
      </c>
      <c r="B20" s="28"/>
      <c r="C20" s="28"/>
      <c r="D20" s="28"/>
      <c r="E20" s="29"/>
      <c r="F20" s="29"/>
      <c r="G20" s="29"/>
      <c r="H20" s="29"/>
      <c r="I20" s="29"/>
      <c r="J20" s="29"/>
      <c r="K20" s="2"/>
    </row>
    <row r="21" spans="1:11" ht="13.5" x14ac:dyDescent="0.25">
      <c r="A21" s="27" t="s">
        <v>256</v>
      </c>
      <c r="B21" s="28"/>
      <c r="C21" s="28"/>
      <c r="D21" s="28"/>
      <c r="E21" s="29"/>
      <c r="F21" s="29"/>
      <c r="G21" s="29"/>
      <c r="H21" s="29"/>
      <c r="I21" s="29"/>
      <c r="J21" s="29"/>
      <c r="K21" s="2"/>
    </row>
    <row r="22" spans="1:11" ht="13.5" x14ac:dyDescent="0.25">
      <c r="A22" s="27" t="s">
        <v>37</v>
      </c>
      <c r="B22" s="28"/>
      <c r="C22" s="28"/>
      <c r="D22" s="28"/>
      <c r="E22" s="29"/>
      <c r="F22" s="29"/>
      <c r="G22" s="29"/>
      <c r="H22" s="29"/>
      <c r="I22" s="29"/>
      <c r="J22" s="29"/>
      <c r="K22" s="2"/>
    </row>
    <row r="23" spans="1:11" ht="13.5" x14ac:dyDescent="0.25">
      <c r="A23" s="49" t="s">
        <v>259</v>
      </c>
      <c r="B23" s="28"/>
      <c r="C23" s="28"/>
      <c r="D23" s="28"/>
      <c r="E23" s="29"/>
      <c r="F23" s="29"/>
      <c r="G23" s="29"/>
      <c r="H23" s="29"/>
      <c r="I23" s="29"/>
      <c r="J23" s="29"/>
      <c r="K23" s="2"/>
    </row>
    <row r="24" spans="1:11" ht="13.5" x14ac:dyDescent="0.25">
      <c r="A24" s="27" t="s">
        <v>261</v>
      </c>
      <c r="B24" s="28"/>
      <c r="C24" s="28"/>
      <c r="D24" s="28"/>
      <c r="E24" s="29"/>
      <c r="F24" s="29"/>
      <c r="G24" s="29"/>
      <c r="H24" s="29"/>
      <c r="I24" s="29"/>
      <c r="J24" s="29"/>
      <c r="K24" s="22"/>
    </row>
    <row r="25" spans="1:11" ht="13.5" x14ac:dyDescent="0.25">
      <c r="A25" s="30" t="s">
        <v>260</v>
      </c>
      <c r="B25" s="28"/>
      <c r="C25" s="28"/>
      <c r="D25" s="28"/>
      <c r="E25" s="29"/>
      <c r="F25" s="29"/>
      <c r="G25" s="29"/>
      <c r="H25" s="29"/>
      <c r="I25" s="29"/>
      <c r="J25" s="29"/>
      <c r="K25" s="2"/>
    </row>
    <row r="26" spans="1:11" ht="13.5" x14ac:dyDescent="0.25">
      <c r="A26" s="30" t="s">
        <v>258</v>
      </c>
      <c r="B26" s="29"/>
      <c r="C26" s="29"/>
      <c r="D26" s="29"/>
      <c r="E26" s="29"/>
      <c r="F26" s="29"/>
      <c r="G26" s="29"/>
      <c r="H26" s="29"/>
      <c r="I26" s="29"/>
      <c r="J26" s="29"/>
      <c r="K26" s="1"/>
    </row>
    <row r="27" spans="1:11" ht="13.5" x14ac:dyDescent="0.25">
      <c r="A27" s="30" t="s">
        <v>262</v>
      </c>
      <c r="B27" s="29"/>
      <c r="C27" s="29"/>
      <c r="D27" s="29"/>
      <c r="E27" s="29"/>
      <c r="F27" s="29"/>
      <c r="G27" s="29"/>
      <c r="H27" s="29"/>
      <c r="I27" s="29"/>
      <c r="J27" s="29"/>
      <c r="K27" s="1"/>
    </row>
    <row r="28" spans="1:11" ht="12.75" customHeight="1" x14ac:dyDescent="0.2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 x14ac:dyDescent="0.2">
      <c r="A30" s="301" t="s">
        <v>21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</row>
    <row r="31" spans="1:11" ht="15" customHeight="1" x14ac:dyDescent="0.2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</row>
    <row r="32" spans="1:11" ht="12.75" customHeight="1" x14ac:dyDescent="0.2">
      <c r="A32" s="282" t="s">
        <v>22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</row>
    <row r="33" spans="1:12" ht="13.5" customHeight="1" x14ac:dyDescent="0.2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</row>
    <row r="34" spans="1:12" ht="30" customHeight="1" thickBot="1" x14ac:dyDescent="0.25">
      <c r="A34" s="283" t="s">
        <v>62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</row>
    <row r="35" spans="1:12" ht="20.25" customHeight="1" x14ac:dyDescent="0.25">
      <c r="A35" s="1"/>
      <c r="B35" s="293" t="s">
        <v>25</v>
      </c>
      <c r="C35" s="294"/>
      <c r="D35" s="297" t="s">
        <v>24</v>
      </c>
      <c r="E35" s="270" t="s">
        <v>265</v>
      </c>
      <c r="F35" s="279"/>
      <c r="G35" s="284" t="s">
        <v>266</v>
      </c>
      <c r="H35" s="279"/>
      <c r="I35" s="271"/>
      <c r="J35" s="12"/>
      <c r="K35" s="12"/>
      <c r="L35" s="11"/>
    </row>
    <row r="36" spans="1:12" ht="20.25" customHeight="1" thickBot="1" x14ac:dyDescent="0.3">
      <c r="A36" s="1"/>
      <c r="B36" s="295"/>
      <c r="C36" s="296"/>
      <c r="D36" s="298"/>
      <c r="E36" s="280"/>
      <c r="F36" s="281"/>
      <c r="G36" s="285"/>
      <c r="H36" s="281"/>
      <c r="I36" s="286"/>
      <c r="J36" s="12"/>
      <c r="K36" s="12"/>
      <c r="L36" s="11"/>
    </row>
    <row r="37" spans="1:12" ht="32.25" customHeight="1" x14ac:dyDescent="0.3">
      <c r="A37" s="1"/>
      <c r="B37" s="299" t="s">
        <v>80</v>
      </c>
      <c r="C37" s="300"/>
      <c r="D37" s="302" t="s">
        <v>29</v>
      </c>
      <c r="E37" s="291">
        <v>144</v>
      </c>
      <c r="F37" s="292"/>
      <c r="G37" s="287">
        <v>131.5</v>
      </c>
      <c r="H37" s="287"/>
      <c r="I37" s="288"/>
      <c r="J37" s="11"/>
      <c r="K37" s="11"/>
      <c r="L37" s="11"/>
    </row>
    <row r="38" spans="1:12" ht="20.25" customHeight="1" thickBot="1" x14ac:dyDescent="0.35">
      <c r="A38" s="1"/>
      <c r="B38" s="330" t="s">
        <v>26</v>
      </c>
      <c r="C38" s="289"/>
      <c r="D38" s="303"/>
      <c r="E38" s="326">
        <v>134</v>
      </c>
      <c r="F38" s="327"/>
      <c r="G38" s="321">
        <v>121.5</v>
      </c>
      <c r="H38" s="322"/>
      <c r="I38" s="323"/>
      <c r="J38" s="7"/>
      <c r="K38" s="7"/>
      <c r="L38" s="13"/>
    </row>
    <row r="39" spans="1:12" ht="20.25" customHeight="1" x14ac:dyDescent="0.2">
      <c r="A39" s="1"/>
      <c r="B39" s="331" t="s">
        <v>25</v>
      </c>
      <c r="C39" s="332"/>
      <c r="D39" s="328" t="s">
        <v>24</v>
      </c>
      <c r="E39" s="270" t="s">
        <v>265</v>
      </c>
      <c r="F39" s="279"/>
      <c r="G39" s="284" t="s">
        <v>266</v>
      </c>
      <c r="H39" s="279"/>
      <c r="I39" s="271"/>
      <c r="J39" s="13"/>
      <c r="K39" s="13"/>
      <c r="L39" s="13"/>
    </row>
    <row r="40" spans="1:12" ht="20.25" customHeight="1" thickBot="1" x14ac:dyDescent="0.25">
      <c r="A40" s="1"/>
      <c r="B40" s="333"/>
      <c r="C40" s="334"/>
      <c r="D40" s="329"/>
      <c r="E40" s="280"/>
      <c r="F40" s="281"/>
      <c r="G40" s="285"/>
      <c r="H40" s="281"/>
      <c r="I40" s="286"/>
      <c r="J40" s="13"/>
      <c r="K40" s="13"/>
      <c r="L40" s="13"/>
    </row>
    <row r="41" spans="1:12" ht="32.25" customHeight="1" x14ac:dyDescent="0.3">
      <c r="A41" s="1"/>
      <c r="B41" s="299" t="s">
        <v>80</v>
      </c>
      <c r="C41" s="300"/>
      <c r="D41" s="302" t="s">
        <v>30</v>
      </c>
      <c r="E41" s="291">
        <v>130.5</v>
      </c>
      <c r="F41" s="292"/>
      <c r="G41" s="317">
        <v>118.5</v>
      </c>
      <c r="H41" s="287"/>
      <c r="I41" s="288"/>
      <c r="J41" s="13"/>
      <c r="K41" s="13"/>
      <c r="L41" s="2"/>
    </row>
    <row r="42" spans="1:12" ht="26.25" customHeight="1" thickBot="1" x14ac:dyDescent="0.35">
      <c r="A42" s="1"/>
      <c r="B42" s="330" t="s">
        <v>26</v>
      </c>
      <c r="C42" s="289"/>
      <c r="D42" s="303"/>
      <c r="E42" s="326">
        <v>120.5</v>
      </c>
      <c r="F42" s="327"/>
      <c r="G42" s="321">
        <v>110</v>
      </c>
      <c r="H42" s="322"/>
      <c r="I42" s="323"/>
      <c r="J42" s="5"/>
      <c r="K42" s="5"/>
      <c r="L42" s="1"/>
    </row>
    <row r="43" spans="1:12" ht="20.25" customHeight="1" x14ac:dyDescent="0.2">
      <c r="A43" s="1"/>
      <c r="B43" s="331" t="s">
        <v>25</v>
      </c>
      <c r="C43" s="332"/>
      <c r="D43" s="328" t="s">
        <v>24</v>
      </c>
      <c r="E43" s="270" t="s">
        <v>265</v>
      </c>
      <c r="F43" s="279"/>
      <c r="G43" s="284" t="s">
        <v>266</v>
      </c>
      <c r="H43" s="279"/>
      <c r="I43" s="271"/>
      <c r="J43" s="6"/>
      <c r="K43" s="1"/>
      <c r="L43" s="1"/>
    </row>
    <row r="44" spans="1:12" ht="20.25" customHeight="1" thickBot="1" x14ac:dyDescent="0.25">
      <c r="A44" s="1"/>
      <c r="B44" s="333"/>
      <c r="C44" s="334"/>
      <c r="D44" s="329"/>
      <c r="E44" s="280"/>
      <c r="F44" s="281"/>
      <c r="G44" s="285"/>
      <c r="H44" s="281"/>
      <c r="I44" s="286"/>
      <c r="J44" s="6"/>
      <c r="K44" s="1"/>
      <c r="L44" s="1"/>
    </row>
    <row r="45" spans="1:12" ht="32.25" customHeight="1" x14ac:dyDescent="0.3">
      <c r="A45" s="1"/>
      <c r="B45" s="299" t="s">
        <v>80</v>
      </c>
      <c r="C45" s="300"/>
      <c r="D45" s="302" t="s">
        <v>39</v>
      </c>
      <c r="E45" s="291">
        <v>117</v>
      </c>
      <c r="F45" s="292"/>
      <c r="G45" s="317">
        <v>107</v>
      </c>
      <c r="H45" s="287"/>
      <c r="I45" s="288"/>
      <c r="J45" s="1"/>
      <c r="K45" s="1"/>
      <c r="L45" s="1"/>
    </row>
    <row r="46" spans="1:12" ht="28.5" customHeight="1" thickBot="1" x14ac:dyDescent="0.35">
      <c r="A46" s="1"/>
      <c r="B46" s="330" t="s">
        <v>26</v>
      </c>
      <c r="C46" s="289"/>
      <c r="D46" s="303"/>
      <c r="E46" s="326">
        <v>107</v>
      </c>
      <c r="F46" s="327"/>
      <c r="G46" s="321">
        <v>97</v>
      </c>
      <c r="H46" s="322"/>
      <c r="I46" s="323"/>
      <c r="J46" s="1"/>
      <c r="K46" s="1"/>
      <c r="L46" s="1"/>
    </row>
    <row r="47" spans="1:12" ht="20.25" customHeight="1" x14ac:dyDescent="0.2">
      <c r="A47" s="1"/>
      <c r="B47" s="293" t="s">
        <v>25</v>
      </c>
      <c r="C47" s="294"/>
      <c r="D47" s="297" t="s">
        <v>24</v>
      </c>
      <c r="E47" s="270" t="s">
        <v>265</v>
      </c>
      <c r="F47" s="279"/>
      <c r="G47" s="284" t="s">
        <v>266</v>
      </c>
      <c r="H47" s="279"/>
      <c r="I47" s="271"/>
      <c r="J47" s="1"/>
      <c r="K47" s="1"/>
      <c r="L47" s="1"/>
    </row>
    <row r="48" spans="1:12" ht="20.25" customHeight="1" thickBot="1" x14ac:dyDescent="0.25">
      <c r="A48" s="1"/>
      <c r="B48" s="295"/>
      <c r="C48" s="296"/>
      <c r="D48" s="298"/>
      <c r="E48" s="280"/>
      <c r="F48" s="281"/>
      <c r="G48" s="285"/>
      <c r="H48" s="281"/>
      <c r="I48" s="286"/>
      <c r="J48" s="1"/>
      <c r="K48" s="1"/>
      <c r="L48" s="9"/>
    </row>
    <row r="49" spans="1:12" ht="31.5" customHeight="1" thickBot="1" x14ac:dyDescent="0.35">
      <c r="A49" s="1"/>
      <c r="B49" s="299" t="s">
        <v>80</v>
      </c>
      <c r="C49" s="300"/>
      <c r="D49" s="324" t="s">
        <v>40</v>
      </c>
      <c r="E49" s="291">
        <v>73.5</v>
      </c>
      <c r="F49" s="292"/>
      <c r="G49" s="317">
        <v>67</v>
      </c>
      <c r="H49" s="287"/>
      <c r="I49" s="288"/>
      <c r="J49" s="1"/>
      <c r="K49" s="1"/>
      <c r="L49" s="2"/>
    </row>
    <row r="50" spans="1:12" ht="29.25" customHeight="1" thickBot="1" x14ac:dyDescent="0.35">
      <c r="A50" s="1"/>
      <c r="B50" s="268" t="s">
        <v>26</v>
      </c>
      <c r="C50" s="269"/>
      <c r="D50" s="325"/>
      <c r="E50" s="291">
        <v>73.5</v>
      </c>
      <c r="F50" s="292"/>
      <c r="G50" s="317">
        <v>67</v>
      </c>
      <c r="H50" s="287"/>
      <c r="I50" s="288"/>
      <c r="J50" s="1"/>
      <c r="K50" s="1"/>
      <c r="L50" s="2"/>
    </row>
    <row r="51" spans="1:12" ht="15" customHeight="1" x14ac:dyDescent="0.2">
      <c r="A51" s="42" t="s">
        <v>41</v>
      </c>
      <c r="B51" s="41"/>
      <c r="C51" s="41"/>
      <c r="D51" s="41"/>
      <c r="E51" s="41"/>
      <c r="F51" s="41"/>
      <c r="G51" s="41"/>
      <c r="H51" s="43"/>
      <c r="I51" s="44"/>
      <c r="J51" s="44"/>
      <c r="K51" s="14"/>
    </row>
    <row r="52" spans="1:12" ht="15" customHeight="1" x14ac:dyDescent="0.25">
      <c r="A52" s="40" t="s">
        <v>27</v>
      </c>
      <c r="B52" s="41"/>
      <c r="C52" s="41"/>
      <c r="D52" s="41"/>
      <c r="E52" s="41"/>
      <c r="F52" s="41"/>
      <c r="G52" s="41"/>
      <c r="H52" s="43"/>
      <c r="I52" s="44"/>
      <c r="J52" s="44"/>
      <c r="K52" s="14"/>
    </row>
    <row r="53" spans="1:12" ht="15" x14ac:dyDescent="0.3">
      <c r="A53" s="127" t="s">
        <v>279</v>
      </c>
      <c r="B53" s="128"/>
      <c r="C53" s="128"/>
      <c r="D53" s="128"/>
      <c r="E53" s="128"/>
      <c r="F53" s="128"/>
      <c r="G53" s="39"/>
      <c r="H53" s="41"/>
      <c r="I53" s="38"/>
      <c r="J53" s="38"/>
      <c r="K53" s="10"/>
    </row>
    <row r="54" spans="1:12" ht="10.5" customHeight="1" x14ac:dyDescent="0.3">
      <c r="A54" s="18"/>
      <c r="B54" s="25"/>
      <c r="C54" s="25"/>
      <c r="D54" s="25"/>
      <c r="E54" s="25"/>
      <c r="F54" s="25"/>
      <c r="G54" s="17"/>
      <c r="H54" s="26"/>
      <c r="I54" s="10"/>
      <c r="J54" s="10"/>
      <c r="K54" s="10"/>
    </row>
    <row r="55" spans="1:12" ht="15" customHeight="1" thickBot="1" x14ac:dyDescent="0.35">
      <c r="A55" s="31" t="s">
        <v>267</v>
      </c>
      <c r="B55" s="16"/>
      <c r="C55" s="16"/>
      <c r="D55" s="16"/>
      <c r="E55" s="16"/>
      <c r="F55" s="16"/>
      <c r="G55" s="2"/>
      <c r="H55" s="10"/>
      <c r="I55" s="10"/>
      <c r="J55" s="10"/>
      <c r="K55" s="10"/>
    </row>
    <row r="56" spans="1:12" ht="19.5" customHeight="1" x14ac:dyDescent="0.2">
      <c r="A56" s="379" t="s">
        <v>24</v>
      </c>
      <c r="B56" s="380"/>
      <c r="C56" s="380"/>
      <c r="D56" s="381"/>
      <c r="E56" s="270" t="s">
        <v>265</v>
      </c>
      <c r="F56" s="271"/>
      <c r="G56" s="270" t="s">
        <v>266</v>
      </c>
      <c r="H56" s="279"/>
      <c r="I56" s="271"/>
      <c r="J56" s="10"/>
      <c r="K56" s="10"/>
    </row>
    <row r="57" spans="1:12" ht="12.75" customHeight="1" thickBot="1" x14ac:dyDescent="0.25">
      <c r="A57" s="382"/>
      <c r="B57" s="383"/>
      <c r="C57" s="383"/>
      <c r="D57" s="384"/>
      <c r="E57" s="272"/>
      <c r="F57" s="273"/>
      <c r="G57" s="272"/>
      <c r="H57" s="376"/>
      <c r="I57" s="273"/>
      <c r="J57" s="10"/>
      <c r="K57" s="10"/>
    </row>
    <row r="58" spans="1:12" ht="12.75" customHeight="1" x14ac:dyDescent="0.2">
      <c r="A58" s="385" t="s">
        <v>48</v>
      </c>
      <c r="B58" s="386"/>
      <c r="C58" s="386"/>
      <c r="D58" s="387"/>
      <c r="E58" s="274" t="s">
        <v>243</v>
      </c>
      <c r="F58" s="275"/>
      <c r="G58" s="274">
        <v>158</v>
      </c>
      <c r="H58" s="275"/>
      <c r="I58" s="377"/>
      <c r="J58" s="10"/>
      <c r="K58" s="10"/>
    </row>
    <row r="59" spans="1:12" ht="12.75" customHeight="1" x14ac:dyDescent="0.2">
      <c r="A59" s="388"/>
      <c r="B59" s="389"/>
      <c r="C59" s="389"/>
      <c r="D59" s="390"/>
      <c r="E59" s="274"/>
      <c r="F59" s="275"/>
      <c r="G59" s="274"/>
      <c r="H59" s="275"/>
      <c r="I59" s="377"/>
      <c r="J59" s="10"/>
      <c r="K59" s="10"/>
    </row>
    <row r="60" spans="1:12" ht="12.75" customHeight="1" x14ac:dyDescent="0.2">
      <c r="A60" s="388"/>
      <c r="B60" s="389"/>
      <c r="C60" s="389"/>
      <c r="D60" s="390"/>
      <c r="E60" s="274"/>
      <c r="F60" s="275"/>
      <c r="G60" s="274"/>
      <c r="H60" s="275"/>
      <c r="I60" s="377"/>
      <c r="J60" s="10"/>
      <c r="K60" s="10"/>
    </row>
    <row r="61" spans="1:12" ht="9.75" customHeight="1" thickBot="1" x14ac:dyDescent="0.25">
      <c r="A61" s="391"/>
      <c r="B61" s="392"/>
      <c r="C61" s="392"/>
      <c r="D61" s="393"/>
      <c r="E61" s="276"/>
      <c r="F61" s="277"/>
      <c r="G61" s="276"/>
      <c r="H61" s="277"/>
      <c r="I61" s="378"/>
      <c r="J61" s="10"/>
      <c r="K61" s="10"/>
    </row>
    <row r="62" spans="1:12" ht="13.5" customHeight="1" x14ac:dyDescent="0.2">
      <c r="A62" s="47" t="s">
        <v>280</v>
      </c>
      <c r="B62" s="15"/>
      <c r="C62" s="15"/>
      <c r="D62" s="15"/>
      <c r="E62" s="15"/>
      <c r="F62" s="15"/>
      <c r="G62" s="2"/>
      <c r="H62" s="10"/>
      <c r="I62" s="10"/>
      <c r="J62" s="10"/>
      <c r="K62" s="10"/>
    </row>
    <row r="63" spans="1:12" ht="13.5" customHeight="1" x14ac:dyDescent="0.25">
      <c r="A63" s="127" t="s">
        <v>279</v>
      </c>
      <c r="B63" s="15"/>
      <c r="C63" s="15"/>
      <c r="D63" s="15"/>
      <c r="E63" s="15"/>
      <c r="F63" s="15"/>
      <c r="G63" s="2"/>
      <c r="H63" s="10"/>
      <c r="I63" s="10"/>
      <c r="J63" s="10"/>
      <c r="K63" s="10"/>
    </row>
    <row r="64" spans="1:12" ht="13.5" customHeight="1" x14ac:dyDescent="0.2">
      <c r="A64" s="33"/>
      <c r="B64" s="15"/>
      <c r="C64" s="15"/>
      <c r="D64" s="15"/>
      <c r="E64" s="15"/>
      <c r="F64" s="15"/>
      <c r="G64" s="2"/>
      <c r="H64" s="10"/>
      <c r="I64" s="10"/>
      <c r="J64" s="10"/>
      <c r="K64" s="10"/>
    </row>
    <row r="65" spans="1:11" ht="19.5" customHeight="1" x14ac:dyDescent="0.25">
      <c r="A65" s="19" t="s">
        <v>270</v>
      </c>
      <c r="B65" s="15"/>
      <c r="C65" s="15"/>
      <c r="D65" s="15"/>
      <c r="E65" s="15"/>
      <c r="F65" s="15"/>
      <c r="G65" s="2"/>
      <c r="H65" s="10"/>
      <c r="I65" s="10"/>
      <c r="J65" s="10"/>
      <c r="K65" s="10"/>
    </row>
    <row r="66" spans="1:11" ht="7.5" customHeight="1" thickBot="1" x14ac:dyDescent="0.3">
      <c r="A66" s="19"/>
      <c r="B66" s="15"/>
      <c r="C66" s="15"/>
      <c r="D66" s="15"/>
      <c r="E66" s="15"/>
      <c r="F66" s="15"/>
      <c r="G66" s="2"/>
      <c r="H66" s="10"/>
      <c r="I66" s="10"/>
      <c r="J66" s="10"/>
      <c r="K66" s="10"/>
    </row>
    <row r="67" spans="1:11" ht="20.25" customHeight="1" x14ac:dyDescent="0.2">
      <c r="A67" s="1"/>
      <c r="B67" s="1"/>
      <c r="C67" s="1"/>
      <c r="D67" s="1"/>
      <c r="E67" s="1"/>
      <c r="F67" s="270" t="s">
        <v>265</v>
      </c>
      <c r="G67" s="271"/>
      <c r="H67" s="270" t="s">
        <v>266</v>
      </c>
      <c r="I67" s="271"/>
      <c r="J67" s="342" t="s">
        <v>42</v>
      </c>
      <c r="K67" s="10"/>
    </row>
    <row r="68" spans="1:11" ht="20.25" customHeight="1" thickBot="1" x14ac:dyDescent="0.25">
      <c r="A68" s="1"/>
      <c r="B68" s="1"/>
      <c r="C68" s="1"/>
      <c r="D68" s="1"/>
      <c r="E68" s="1"/>
      <c r="F68" s="280"/>
      <c r="G68" s="286"/>
      <c r="H68" s="280"/>
      <c r="I68" s="286"/>
      <c r="J68" s="343"/>
      <c r="K68" s="10"/>
    </row>
    <row r="69" spans="1:11" ht="15.75" customHeight="1" x14ac:dyDescent="0.3">
      <c r="A69" s="335" t="s">
        <v>268</v>
      </c>
      <c r="B69" s="336"/>
      <c r="C69" s="336"/>
      <c r="D69" s="336"/>
      <c r="E69" s="337"/>
      <c r="F69" s="292">
        <v>453</v>
      </c>
      <c r="G69" s="338"/>
      <c r="H69" s="339">
        <v>417</v>
      </c>
      <c r="I69" s="339"/>
      <c r="J69" s="107">
        <v>39</v>
      </c>
      <c r="K69" s="10"/>
    </row>
    <row r="70" spans="1:11" ht="15" customHeight="1" x14ac:dyDescent="0.2">
      <c r="A70" s="318" t="s">
        <v>269</v>
      </c>
      <c r="B70" s="319"/>
      <c r="C70" s="319"/>
      <c r="D70" s="319"/>
      <c r="E70" s="319"/>
      <c r="F70" s="320">
        <v>319</v>
      </c>
      <c r="G70" s="320"/>
      <c r="H70" s="320">
        <v>282</v>
      </c>
      <c r="I70" s="320"/>
      <c r="J70" s="108">
        <v>20</v>
      </c>
      <c r="K70" s="10"/>
    </row>
    <row r="71" spans="1:11" ht="15.75" customHeight="1" x14ac:dyDescent="0.3">
      <c r="A71" s="340" t="s">
        <v>32</v>
      </c>
      <c r="B71" s="341"/>
      <c r="C71" s="341"/>
      <c r="D71" s="341"/>
      <c r="E71" s="341"/>
      <c r="F71" s="344">
        <v>140</v>
      </c>
      <c r="G71" s="344"/>
      <c r="H71" s="320">
        <v>127</v>
      </c>
      <c r="I71" s="320"/>
      <c r="J71" s="108">
        <v>10</v>
      </c>
      <c r="K71" s="10"/>
    </row>
    <row r="72" spans="1:11" ht="15" customHeight="1" x14ac:dyDescent="0.3">
      <c r="A72" s="265" t="s">
        <v>34</v>
      </c>
      <c r="B72" s="266"/>
      <c r="C72" s="266"/>
      <c r="D72" s="266"/>
      <c r="E72" s="267"/>
      <c r="F72" s="320">
        <v>120</v>
      </c>
      <c r="G72" s="320"/>
      <c r="H72" s="320">
        <v>109</v>
      </c>
      <c r="I72" s="320"/>
      <c r="J72" s="108">
        <v>10</v>
      </c>
      <c r="K72" s="10"/>
    </row>
    <row r="73" spans="1:11" ht="15" x14ac:dyDescent="0.3">
      <c r="A73" s="265" t="s">
        <v>33</v>
      </c>
      <c r="B73" s="266"/>
      <c r="C73" s="266"/>
      <c r="D73" s="266"/>
      <c r="E73" s="267"/>
      <c r="F73" s="344">
        <v>375</v>
      </c>
      <c r="G73" s="344"/>
      <c r="H73" s="320">
        <v>340</v>
      </c>
      <c r="I73" s="320"/>
      <c r="J73" s="109">
        <v>29</v>
      </c>
      <c r="K73" s="1"/>
    </row>
    <row r="74" spans="1:11" s="1" customFormat="1" ht="15" x14ac:dyDescent="0.3">
      <c r="A74" s="265" t="s">
        <v>35</v>
      </c>
      <c r="B74" s="266"/>
      <c r="C74" s="266"/>
      <c r="D74" s="266"/>
      <c r="E74" s="267"/>
      <c r="F74" s="344">
        <v>357</v>
      </c>
      <c r="G74" s="344"/>
      <c r="H74" s="320">
        <v>325</v>
      </c>
      <c r="I74" s="320"/>
      <c r="J74" s="109">
        <v>29</v>
      </c>
    </row>
    <row r="75" spans="1:11" s="1" customFormat="1" ht="15.75" thickBot="1" x14ac:dyDescent="0.35">
      <c r="A75" s="367" t="s">
        <v>36</v>
      </c>
      <c r="B75" s="368"/>
      <c r="C75" s="368"/>
      <c r="D75" s="368"/>
      <c r="E75" s="368"/>
      <c r="F75" s="345">
        <v>595</v>
      </c>
      <c r="G75" s="345"/>
      <c r="H75" s="349">
        <v>540</v>
      </c>
      <c r="I75" s="349"/>
      <c r="J75" s="110">
        <v>48</v>
      </c>
    </row>
    <row r="76" spans="1:11" s="1" customFormat="1" ht="15.75" x14ac:dyDescent="0.3">
      <c r="A76" s="35" t="s">
        <v>31</v>
      </c>
      <c r="B76" s="4"/>
      <c r="C76" s="4"/>
      <c r="D76" s="4"/>
      <c r="E76" s="4"/>
    </row>
    <row r="77" spans="1:11" s="1" customFormat="1" ht="13.5" x14ac:dyDescent="0.25">
      <c r="A77" s="127" t="s">
        <v>279</v>
      </c>
    </row>
    <row r="78" spans="1:11" s="1" customFormat="1" ht="14.25" thickBot="1" x14ac:dyDescent="0.3">
      <c r="A78" s="36"/>
      <c r="F78" s="111"/>
      <c r="G78" s="111"/>
      <c r="H78" s="111"/>
      <c r="I78" s="111"/>
      <c r="J78" s="111"/>
    </row>
    <row r="79" spans="1:11" s="1" customFormat="1" ht="18.75" customHeight="1" thickBot="1" x14ac:dyDescent="0.3">
      <c r="A79" s="45" t="s">
        <v>43</v>
      </c>
      <c r="F79" s="346" t="s">
        <v>265</v>
      </c>
      <c r="G79" s="347"/>
      <c r="H79" s="346" t="s">
        <v>266</v>
      </c>
      <c r="I79" s="348"/>
      <c r="J79" s="347"/>
    </row>
    <row r="80" spans="1:11" s="1" customFormat="1" ht="19.5" customHeight="1" x14ac:dyDescent="0.3">
      <c r="A80" s="335" t="s">
        <v>49</v>
      </c>
      <c r="B80" s="336"/>
      <c r="C80" s="336"/>
      <c r="D80" s="336"/>
      <c r="E80" s="350"/>
      <c r="F80" s="365">
        <v>43.2</v>
      </c>
      <c r="G80" s="366"/>
      <c r="H80" s="362">
        <v>39</v>
      </c>
      <c r="I80" s="363"/>
      <c r="J80" s="364"/>
    </row>
    <row r="81" spans="1:10" s="1" customFormat="1" ht="15" x14ac:dyDescent="0.3">
      <c r="A81" s="265" t="s">
        <v>271</v>
      </c>
      <c r="B81" s="266"/>
      <c r="C81" s="266"/>
      <c r="D81" s="266"/>
      <c r="E81" s="361"/>
      <c r="F81" s="351">
        <v>60</v>
      </c>
      <c r="G81" s="352"/>
      <c r="H81" s="353">
        <v>55.2</v>
      </c>
      <c r="I81" s="354"/>
      <c r="J81" s="355"/>
    </row>
    <row r="82" spans="1:10" s="1" customFormat="1" ht="15" x14ac:dyDescent="0.3">
      <c r="A82" s="265" t="s">
        <v>272</v>
      </c>
      <c r="B82" s="266"/>
      <c r="C82" s="266"/>
      <c r="D82" s="266"/>
      <c r="E82" s="361"/>
      <c r="F82" s="356">
        <v>136.19999999999999</v>
      </c>
      <c r="G82" s="357"/>
      <c r="H82" s="353">
        <v>123.6</v>
      </c>
      <c r="I82" s="354"/>
      <c r="J82" s="355"/>
    </row>
    <row r="83" spans="1:10" s="1" customFormat="1" ht="15.75" customHeight="1" thickBot="1" x14ac:dyDescent="0.35">
      <c r="A83" s="265" t="s">
        <v>273</v>
      </c>
      <c r="B83" s="266"/>
      <c r="C83" s="266"/>
      <c r="D83" s="266"/>
      <c r="E83" s="361"/>
      <c r="F83" s="326">
        <v>220.8</v>
      </c>
      <c r="G83" s="327"/>
      <c r="H83" s="358">
        <v>200.4</v>
      </c>
      <c r="I83" s="359"/>
      <c r="J83" s="360"/>
    </row>
    <row r="84" spans="1:10" s="1" customFormat="1" ht="15.75" customHeight="1" x14ac:dyDescent="0.25">
      <c r="A84" s="20" t="s">
        <v>45</v>
      </c>
      <c r="F84" s="111"/>
      <c r="G84" s="111"/>
      <c r="H84" s="111"/>
      <c r="I84" s="111"/>
      <c r="J84" s="111"/>
    </row>
    <row r="85" spans="1:10" s="1" customFormat="1" ht="15.75" customHeight="1" x14ac:dyDescent="0.25">
      <c r="A85" s="20" t="s">
        <v>274</v>
      </c>
      <c r="F85" s="111"/>
      <c r="G85" s="111"/>
      <c r="H85" s="111"/>
      <c r="I85" s="111"/>
      <c r="J85" s="111"/>
    </row>
    <row r="86" spans="1:10" s="1" customFormat="1" ht="15.75" customHeight="1" x14ac:dyDescent="0.2">
      <c r="A86" s="46" t="s">
        <v>47</v>
      </c>
      <c r="F86" s="111"/>
      <c r="G86" s="111"/>
      <c r="H86" s="111"/>
      <c r="I86" s="111"/>
      <c r="J86" s="111"/>
    </row>
    <row r="87" spans="1:10" s="1" customFormat="1" ht="15.75" customHeight="1" x14ac:dyDescent="0.25">
      <c r="A87" s="127" t="s">
        <v>279</v>
      </c>
      <c r="F87" s="111"/>
      <c r="G87" s="111"/>
      <c r="H87" s="111"/>
      <c r="I87" s="111"/>
      <c r="J87" s="111"/>
    </row>
    <row r="88" spans="1:10" s="1" customFormat="1" ht="15.75" customHeight="1" thickBot="1" x14ac:dyDescent="0.3">
      <c r="A88" s="20"/>
      <c r="F88" s="111"/>
      <c r="G88" s="111"/>
      <c r="H88" s="111"/>
      <c r="I88" s="111"/>
      <c r="J88" s="111"/>
    </row>
    <row r="89" spans="1:10" s="1" customFormat="1" ht="18.75" customHeight="1" thickBot="1" x14ac:dyDescent="0.3">
      <c r="A89" s="45" t="s">
        <v>44</v>
      </c>
      <c r="F89" s="346" t="s">
        <v>265</v>
      </c>
      <c r="G89" s="347"/>
      <c r="H89" s="346" t="s">
        <v>266</v>
      </c>
      <c r="I89" s="348"/>
      <c r="J89" s="347"/>
    </row>
    <row r="90" spans="1:10" s="1" customFormat="1" ht="19.5" customHeight="1" thickBot="1" x14ac:dyDescent="0.35">
      <c r="A90" s="335" t="s">
        <v>275</v>
      </c>
      <c r="B90" s="336"/>
      <c r="C90" s="336"/>
      <c r="D90" s="336"/>
      <c r="E90" s="350"/>
      <c r="F90" s="365">
        <v>108.6</v>
      </c>
      <c r="G90" s="366"/>
      <c r="H90" s="362">
        <v>98.4</v>
      </c>
      <c r="I90" s="363"/>
      <c r="J90" s="364"/>
    </row>
    <row r="91" spans="1:10" s="1" customFormat="1" ht="19.5" customHeight="1" thickBot="1" x14ac:dyDescent="0.35">
      <c r="A91" s="335" t="s">
        <v>276</v>
      </c>
      <c r="B91" s="336"/>
      <c r="C91" s="336"/>
      <c r="D91" s="336"/>
      <c r="E91" s="350"/>
      <c r="F91" s="351">
        <v>156.6</v>
      </c>
      <c r="G91" s="352"/>
      <c r="H91" s="353">
        <v>142.19999999999999</v>
      </c>
      <c r="I91" s="354"/>
      <c r="J91" s="355"/>
    </row>
    <row r="92" spans="1:10" s="1" customFormat="1" ht="15" x14ac:dyDescent="0.3">
      <c r="A92" s="335" t="s">
        <v>277</v>
      </c>
      <c r="B92" s="336"/>
      <c r="C92" s="336"/>
      <c r="D92" s="336"/>
      <c r="E92" s="350"/>
      <c r="F92" s="351">
        <v>194.4</v>
      </c>
      <c r="G92" s="352"/>
      <c r="H92" s="353">
        <v>176.4</v>
      </c>
      <c r="I92" s="354"/>
      <c r="J92" s="355"/>
    </row>
    <row r="93" spans="1:10" s="1" customFormat="1" ht="15.75" thickBot="1" x14ac:dyDescent="0.35">
      <c r="A93" s="367" t="s">
        <v>46</v>
      </c>
      <c r="B93" s="368"/>
      <c r="C93" s="368"/>
      <c r="D93" s="368"/>
      <c r="E93" s="369"/>
      <c r="F93" s="370">
        <v>228</v>
      </c>
      <c r="G93" s="371"/>
      <c r="H93" s="358">
        <v>207</v>
      </c>
      <c r="I93" s="359"/>
      <c r="J93" s="360"/>
    </row>
    <row r="94" spans="1:10" s="1" customFormat="1" ht="15" x14ac:dyDescent="0.2">
      <c r="A94" s="105" t="s">
        <v>278</v>
      </c>
      <c r="B94" s="106"/>
      <c r="C94" s="106"/>
      <c r="D94" s="106"/>
      <c r="E94" s="106"/>
      <c r="F94" s="106"/>
      <c r="G94" s="32"/>
      <c r="H94" s="32"/>
      <c r="I94" s="32"/>
      <c r="J94" s="32"/>
    </row>
    <row r="95" spans="1:10" s="1" customFormat="1" ht="15" x14ac:dyDescent="0.3">
      <c r="A95" s="127" t="s">
        <v>279</v>
      </c>
      <c r="B95" s="25"/>
      <c r="C95" s="25"/>
      <c r="D95" s="25"/>
      <c r="E95" s="25"/>
      <c r="F95" s="32"/>
      <c r="G95" s="32"/>
      <c r="H95" s="32"/>
      <c r="I95" s="32"/>
      <c r="J95" s="32"/>
    </row>
    <row r="96" spans="1:10" x14ac:dyDescent="0.2"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5" x14ac:dyDescent="0.3">
      <c r="B97" s="8"/>
      <c r="C97" s="8"/>
      <c r="D97" s="8"/>
      <c r="E97" s="8"/>
      <c r="F97" s="8"/>
      <c r="G97" s="8"/>
      <c r="H97" s="8"/>
      <c r="I97" s="8"/>
      <c r="J97" s="8"/>
    </row>
    <row r="98" spans="1:10" ht="15" x14ac:dyDescent="0.3">
      <c r="B98" s="8"/>
      <c r="C98" s="8"/>
      <c r="D98" s="8"/>
      <c r="E98" s="8"/>
      <c r="F98" s="8"/>
      <c r="G98" s="8"/>
      <c r="H98" s="8"/>
      <c r="I98" s="8"/>
      <c r="J98" s="8"/>
    </row>
    <row r="99" spans="1:10" ht="15" x14ac:dyDescent="0.3">
      <c r="A99" s="25"/>
      <c r="B99" s="25"/>
      <c r="C99" s="25"/>
      <c r="D99" s="25"/>
      <c r="E99" s="25"/>
      <c r="F99" s="32"/>
      <c r="G99" s="32"/>
      <c r="H99" s="32"/>
      <c r="I99" s="32"/>
      <c r="J99" s="32"/>
    </row>
  </sheetData>
  <mergeCells count="158">
    <mergeCell ref="A93:E93"/>
    <mergeCell ref="F93:G93"/>
    <mergeCell ref="H93:J93"/>
    <mergeCell ref="F89:G89"/>
    <mergeCell ref="H89:J89"/>
    <mergeCell ref="A90:E90"/>
    <mergeCell ref="F90:G90"/>
    <mergeCell ref="A7:D7"/>
    <mergeCell ref="E8:J8"/>
    <mergeCell ref="G56:I57"/>
    <mergeCell ref="G58:I61"/>
    <mergeCell ref="A56:D57"/>
    <mergeCell ref="A58:D61"/>
    <mergeCell ref="A17:D17"/>
    <mergeCell ref="E17:F17"/>
    <mergeCell ref="G17:H17"/>
    <mergeCell ref="I17:J17"/>
    <mergeCell ref="H70:I70"/>
    <mergeCell ref="A91:E91"/>
    <mergeCell ref="F91:G91"/>
    <mergeCell ref="H91:J91"/>
    <mergeCell ref="G9:H9"/>
    <mergeCell ref="I9:J9"/>
    <mergeCell ref="H90:J90"/>
    <mergeCell ref="A74:E74"/>
    <mergeCell ref="A92:E92"/>
    <mergeCell ref="F92:G92"/>
    <mergeCell ref="H92:J92"/>
    <mergeCell ref="F82:G82"/>
    <mergeCell ref="H82:J82"/>
    <mergeCell ref="F83:G83"/>
    <mergeCell ref="H83:J83"/>
    <mergeCell ref="A83:E83"/>
    <mergeCell ref="A82:E82"/>
    <mergeCell ref="H80:J80"/>
    <mergeCell ref="F81:G81"/>
    <mergeCell ref="H81:J81"/>
    <mergeCell ref="F80:G80"/>
    <mergeCell ref="A81:E81"/>
    <mergeCell ref="A80:E80"/>
    <mergeCell ref="A75:E75"/>
    <mergeCell ref="J67:J68"/>
    <mergeCell ref="H71:I71"/>
    <mergeCell ref="F72:G72"/>
    <mergeCell ref="F73:G73"/>
    <mergeCell ref="F74:G74"/>
    <mergeCell ref="F75:G75"/>
    <mergeCell ref="F71:G71"/>
    <mergeCell ref="F79:G79"/>
    <mergeCell ref="H79:J79"/>
    <mergeCell ref="H75:I75"/>
    <mergeCell ref="H73:I73"/>
    <mergeCell ref="H74:I74"/>
    <mergeCell ref="B46:C46"/>
    <mergeCell ref="B43:C44"/>
    <mergeCell ref="H72:I72"/>
    <mergeCell ref="G41:I41"/>
    <mergeCell ref="B38:C38"/>
    <mergeCell ref="B41:C41"/>
    <mergeCell ref="E41:F41"/>
    <mergeCell ref="E38:F38"/>
    <mergeCell ref="G38:I38"/>
    <mergeCell ref="E42:F42"/>
    <mergeCell ref="B39:C40"/>
    <mergeCell ref="D41:D42"/>
    <mergeCell ref="B42:C42"/>
    <mergeCell ref="D39:D40"/>
    <mergeCell ref="G42:I42"/>
    <mergeCell ref="G39:I40"/>
    <mergeCell ref="H67:I68"/>
    <mergeCell ref="A69:E69"/>
    <mergeCell ref="F69:G69"/>
    <mergeCell ref="H69:I69"/>
    <mergeCell ref="F67:G68"/>
    <mergeCell ref="E50:F50"/>
    <mergeCell ref="A71:E71"/>
    <mergeCell ref="E7:F7"/>
    <mergeCell ref="G15:H15"/>
    <mergeCell ref="G16:H16"/>
    <mergeCell ref="E45:F45"/>
    <mergeCell ref="E47:F48"/>
    <mergeCell ref="G47:I48"/>
    <mergeCell ref="A72:E72"/>
    <mergeCell ref="G45:I45"/>
    <mergeCell ref="A70:E70"/>
    <mergeCell ref="F70:G70"/>
    <mergeCell ref="E43:F44"/>
    <mergeCell ref="G43:I44"/>
    <mergeCell ref="E49:F49"/>
    <mergeCell ref="D45:D46"/>
    <mergeCell ref="G49:I49"/>
    <mergeCell ref="G46:I46"/>
    <mergeCell ref="D49:D50"/>
    <mergeCell ref="G50:I50"/>
    <mergeCell ref="E46:F46"/>
    <mergeCell ref="D43:D44"/>
    <mergeCell ref="B49:C49"/>
    <mergeCell ref="B47:C48"/>
    <mergeCell ref="D47:D48"/>
    <mergeCell ref="B45:C45"/>
    <mergeCell ref="A30:K31"/>
    <mergeCell ref="E35:F36"/>
    <mergeCell ref="D37:D38"/>
    <mergeCell ref="A2:J3"/>
    <mergeCell ref="A4:J5"/>
    <mergeCell ref="A15:D15"/>
    <mergeCell ref="A14:D14"/>
    <mergeCell ref="A13:D13"/>
    <mergeCell ref="A12:D12"/>
    <mergeCell ref="A11:D11"/>
    <mergeCell ref="A19:D19"/>
    <mergeCell ref="A18:D18"/>
    <mergeCell ref="A10:D10"/>
    <mergeCell ref="A16:D16"/>
    <mergeCell ref="E18:F18"/>
    <mergeCell ref="G18:H18"/>
    <mergeCell ref="I18:J18"/>
    <mergeCell ref="E19:F19"/>
    <mergeCell ref="G19:H19"/>
    <mergeCell ref="A8:D8"/>
    <mergeCell ref="A9:D9"/>
    <mergeCell ref="E9:F9"/>
    <mergeCell ref="I7:J7"/>
    <mergeCell ref="G7:H7"/>
    <mergeCell ref="A73:E73"/>
    <mergeCell ref="E10:F10"/>
    <mergeCell ref="E11:F11"/>
    <mergeCell ref="E12:F12"/>
    <mergeCell ref="E13:F13"/>
    <mergeCell ref="E14:F14"/>
    <mergeCell ref="E15:F15"/>
    <mergeCell ref="B50:C50"/>
    <mergeCell ref="E56:F57"/>
    <mergeCell ref="E58:F61"/>
    <mergeCell ref="A28:J28"/>
    <mergeCell ref="E39:F40"/>
    <mergeCell ref="A32:K33"/>
    <mergeCell ref="A34:K34"/>
    <mergeCell ref="G35:I36"/>
    <mergeCell ref="G37:I37"/>
    <mergeCell ref="I19:J19"/>
    <mergeCell ref="E37:F37"/>
    <mergeCell ref="B35:C36"/>
    <mergeCell ref="D35:D36"/>
    <mergeCell ref="B37:C37"/>
    <mergeCell ref="I11:J11"/>
    <mergeCell ref="I12:J12"/>
    <mergeCell ref="I13:J13"/>
    <mergeCell ref="G10:H10"/>
    <mergeCell ref="E16:F16"/>
    <mergeCell ref="I10:J10"/>
    <mergeCell ref="I14:J14"/>
    <mergeCell ref="I15:J15"/>
    <mergeCell ref="I16:J16"/>
    <mergeCell ref="G11:H11"/>
    <mergeCell ref="G12:H12"/>
    <mergeCell ref="G13:H13"/>
    <mergeCell ref="G14:H14"/>
  </mergeCells>
  <phoneticPr fontId="4" type="noConversion"/>
  <pageMargins left="0.75" right="0.75" top="1" bottom="1" header="0.5" footer="0.5"/>
  <pageSetup paperSize="9" scale="41" orientation="portrait" r:id="rId1"/>
  <headerFooter alignWithMargins="0"/>
  <rowBreaks count="1" manualBreakCount="1">
    <brk id="2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41"/>
  <sheetViews>
    <sheetView workbookViewId="0">
      <selection activeCell="A12" sqref="A12:H12"/>
    </sheetView>
  </sheetViews>
  <sheetFormatPr defaultRowHeight="12.75" x14ac:dyDescent="0.2"/>
  <cols>
    <col min="1" max="1" width="35.85546875" style="70" customWidth="1"/>
    <col min="2" max="7" width="12.7109375" style="70" customWidth="1"/>
    <col min="8" max="8" width="12.7109375" style="1" customWidth="1"/>
  </cols>
  <sheetData>
    <row r="1" spans="1:8" s="1" customFormat="1" ht="21" customHeight="1" x14ac:dyDescent="0.2"/>
    <row r="2" spans="1:8" s="1" customFormat="1" ht="21" customHeight="1" x14ac:dyDescent="0.2">
      <c r="A2" s="301" t="s">
        <v>63</v>
      </c>
      <c r="B2" s="301"/>
      <c r="C2" s="301"/>
      <c r="D2" s="301"/>
      <c r="E2" s="301"/>
      <c r="F2" s="301"/>
      <c r="G2" s="301"/>
      <c r="H2" s="301"/>
    </row>
    <row r="3" spans="1:8" s="1" customFormat="1" ht="18.75" customHeight="1" x14ac:dyDescent="0.2">
      <c r="A3" s="301"/>
      <c r="B3" s="301"/>
      <c r="C3" s="301"/>
      <c r="D3" s="301"/>
      <c r="E3" s="301"/>
      <c r="F3" s="301"/>
      <c r="G3" s="301"/>
      <c r="H3" s="301"/>
    </row>
    <row r="4" spans="1:8" s="1" customFormat="1" ht="16.5" customHeight="1" x14ac:dyDescent="0.35">
      <c r="A4" s="66"/>
      <c r="B4" s="66"/>
      <c r="C4" s="66"/>
      <c r="D4" s="66"/>
      <c r="E4" s="66"/>
      <c r="F4" s="66"/>
      <c r="G4" s="66"/>
      <c r="H4" s="21"/>
    </row>
    <row r="5" spans="1:8" s="1" customFormat="1" ht="21" customHeight="1" x14ac:dyDescent="0.25">
      <c r="A5" s="394" t="s">
        <v>64</v>
      </c>
      <c r="B5" s="394"/>
      <c r="C5" s="394"/>
      <c r="D5" s="394"/>
      <c r="E5" s="394"/>
      <c r="F5" s="394"/>
      <c r="G5" s="394"/>
      <c r="H5" s="394"/>
    </row>
    <row r="6" spans="1:8" s="1" customFormat="1" ht="12.75" customHeight="1" x14ac:dyDescent="0.2">
      <c r="A6" s="395" t="s">
        <v>3</v>
      </c>
      <c r="B6" s="395"/>
      <c r="C6" s="395"/>
      <c r="D6" s="395"/>
      <c r="E6" s="395"/>
      <c r="F6" s="395"/>
      <c r="G6" s="395"/>
      <c r="H6" s="395"/>
    </row>
    <row r="7" spans="1:8" s="1" customFormat="1" ht="12.75" customHeight="1" x14ac:dyDescent="0.2">
      <c r="A7" s="395"/>
      <c r="B7" s="395"/>
      <c r="C7" s="395"/>
      <c r="D7" s="395"/>
      <c r="E7" s="395"/>
      <c r="F7" s="395"/>
      <c r="G7" s="395"/>
      <c r="H7" s="395"/>
    </row>
    <row r="8" spans="1:8" s="1" customFormat="1" x14ac:dyDescent="0.2"/>
    <row r="9" spans="1:8" s="1" customFormat="1" ht="12.75" customHeight="1" x14ac:dyDescent="0.2">
      <c r="A9" s="396" t="s">
        <v>9</v>
      </c>
      <c r="B9" s="396" t="s">
        <v>4</v>
      </c>
      <c r="C9" s="396" t="s">
        <v>10</v>
      </c>
      <c r="D9" s="396" t="s">
        <v>5</v>
      </c>
      <c r="E9" s="396" t="s">
        <v>6</v>
      </c>
      <c r="F9" s="396" t="s">
        <v>7</v>
      </c>
      <c r="G9" s="398" t="s">
        <v>8</v>
      </c>
      <c r="H9" s="68" t="s">
        <v>23</v>
      </c>
    </row>
    <row r="10" spans="1:8" s="1" customFormat="1" ht="36" customHeight="1" x14ac:dyDescent="0.2">
      <c r="A10" s="397"/>
      <c r="B10" s="397"/>
      <c r="C10" s="397"/>
      <c r="D10" s="397"/>
      <c r="E10" s="397"/>
      <c r="F10" s="397"/>
      <c r="G10" s="399"/>
      <c r="H10" s="69" t="s">
        <v>11</v>
      </c>
    </row>
    <row r="11" spans="1:8" s="4" customFormat="1" ht="15.75" thickBot="1" x14ac:dyDescent="0.35">
      <c r="A11" s="71" t="s">
        <v>66</v>
      </c>
      <c r="B11" s="72">
        <v>21</v>
      </c>
      <c r="C11" s="72">
        <v>41</v>
      </c>
      <c r="D11" s="72">
        <v>60</v>
      </c>
      <c r="E11" s="72">
        <v>76</v>
      </c>
      <c r="F11" s="72">
        <v>90</v>
      </c>
      <c r="G11" s="72">
        <v>102</v>
      </c>
      <c r="H11" s="72">
        <v>17</v>
      </c>
    </row>
    <row r="12" spans="1:8" s="4" customFormat="1" ht="24.75" customHeight="1" thickBot="1" x14ac:dyDescent="0.35">
      <c r="A12" s="401" t="s">
        <v>74</v>
      </c>
      <c r="B12" s="402"/>
      <c r="C12" s="402"/>
      <c r="D12" s="402"/>
      <c r="E12" s="402"/>
      <c r="F12" s="402"/>
      <c r="G12" s="402"/>
      <c r="H12" s="403"/>
    </row>
    <row r="13" spans="1:8" s="4" customFormat="1" ht="15.75" thickBot="1" x14ac:dyDescent="0.35">
      <c r="A13" s="119" t="s">
        <v>66</v>
      </c>
      <c r="B13" s="120">
        <v>16.5</v>
      </c>
      <c r="C13" s="120">
        <v>32</v>
      </c>
      <c r="D13" s="120">
        <v>47.5</v>
      </c>
      <c r="E13" s="120">
        <v>59</v>
      </c>
      <c r="F13" s="120">
        <v>74</v>
      </c>
      <c r="G13" s="120">
        <v>84.5</v>
      </c>
      <c r="H13" s="120">
        <v>13.5</v>
      </c>
    </row>
    <row r="14" spans="1:8" s="4" customFormat="1" ht="15.75" thickBot="1" x14ac:dyDescent="0.35">
      <c r="A14" s="119" t="s">
        <v>1</v>
      </c>
      <c r="B14" s="120">
        <v>13.5</v>
      </c>
      <c r="C14" s="120">
        <v>26</v>
      </c>
      <c r="D14" s="120">
        <v>38.5</v>
      </c>
      <c r="E14" s="120">
        <v>48</v>
      </c>
      <c r="F14" s="120">
        <v>61</v>
      </c>
      <c r="G14" s="120">
        <v>71</v>
      </c>
      <c r="H14" s="120">
        <v>11.5</v>
      </c>
    </row>
    <row r="15" spans="1:8" s="4" customFormat="1" ht="15.75" thickBot="1" x14ac:dyDescent="0.35">
      <c r="A15" s="119" t="s">
        <v>67</v>
      </c>
      <c r="B15" s="120">
        <v>8</v>
      </c>
      <c r="C15" s="120">
        <v>15.5</v>
      </c>
      <c r="D15" s="120">
        <v>21.5</v>
      </c>
      <c r="E15" s="120">
        <v>27</v>
      </c>
      <c r="F15" s="120">
        <v>34</v>
      </c>
      <c r="G15" s="120">
        <v>38</v>
      </c>
      <c r="H15" s="120">
        <v>6.3</v>
      </c>
    </row>
    <row r="16" spans="1:8" s="4" customFormat="1" ht="15.75" thickBot="1" x14ac:dyDescent="0.35">
      <c r="A16" s="119" t="s">
        <v>71</v>
      </c>
      <c r="B16" s="120">
        <v>13.5</v>
      </c>
      <c r="C16" s="120">
        <v>26</v>
      </c>
      <c r="D16" s="120">
        <v>38</v>
      </c>
      <c r="E16" s="120">
        <v>48</v>
      </c>
      <c r="F16" s="120">
        <v>61</v>
      </c>
      <c r="G16" s="120">
        <v>71</v>
      </c>
      <c r="H16" s="120">
        <v>11.5</v>
      </c>
    </row>
    <row r="17" spans="1:8" s="4" customFormat="1" ht="15.75" thickBot="1" x14ac:dyDescent="0.35">
      <c r="A17" s="119" t="s">
        <v>72</v>
      </c>
      <c r="B17" s="120">
        <v>11.5</v>
      </c>
      <c r="C17" s="120">
        <v>22</v>
      </c>
      <c r="D17" s="120">
        <v>32</v>
      </c>
      <c r="E17" s="120">
        <v>41</v>
      </c>
      <c r="F17" s="120">
        <v>50.5</v>
      </c>
      <c r="G17" s="120">
        <v>59</v>
      </c>
      <c r="H17" s="120">
        <v>9.8000000000000007</v>
      </c>
    </row>
    <row r="18" spans="1:8" s="4" customFormat="1" ht="15.75" thickBot="1" x14ac:dyDescent="0.35">
      <c r="A18" s="119" t="s">
        <v>73</v>
      </c>
      <c r="B18" s="120">
        <v>6.5</v>
      </c>
      <c r="C18" s="120">
        <v>12.5</v>
      </c>
      <c r="D18" s="120">
        <v>18</v>
      </c>
      <c r="E18" s="120">
        <v>22.5</v>
      </c>
      <c r="F18" s="120">
        <v>29</v>
      </c>
      <c r="G18" s="120">
        <v>33</v>
      </c>
      <c r="H18" s="120">
        <v>5.5</v>
      </c>
    </row>
    <row r="19" spans="1:8" s="4" customFormat="1" ht="15.75" thickBot="1" x14ac:dyDescent="0.35">
      <c r="A19" s="119" t="s">
        <v>68</v>
      </c>
      <c r="B19" s="120">
        <v>21.5</v>
      </c>
      <c r="C19" s="120">
        <v>42.5</v>
      </c>
      <c r="D19" s="120">
        <v>62</v>
      </c>
      <c r="E19" s="120">
        <v>76</v>
      </c>
      <c r="F19" s="120">
        <v>93</v>
      </c>
      <c r="G19" s="120">
        <v>105</v>
      </c>
      <c r="H19" s="120">
        <v>17.5</v>
      </c>
    </row>
    <row r="20" spans="1:8" s="4" customFormat="1" ht="15.75" thickBot="1" x14ac:dyDescent="0.35">
      <c r="A20" s="119" t="s">
        <v>69</v>
      </c>
      <c r="B20" s="120">
        <v>19.5</v>
      </c>
      <c r="C20" s="120">
        <v>38</v>
      </c>
      <c r="D20" s="120">
        <v>56</v>
      </c>
      <c r="E20" s="120">
        <v>68</v>
      </c>
      <c r="F20" s="120">
        <v>85.5</v>
      </c>
      <c r="G20" s="120">
        <v>96</v>
      </c>
      <c r="H20" s="120">
        <v>16</v>
      </c>
    </row>
    <row r="21" spans="1:8" s="4" customFormat="1" ht="15.75" thickBot="1" x14ac:dyDescent="0.35">
      <c r="A21" s="119" t="s">
        <v>237</v>
      </c>
      <c r="B21" s="120">
        <v>18.5</v>
      </c>
      <c r="C21" s="120">
        <v>36</v>
      </c>
      <c r="D21" s="120">
        <v>52.5</v>
      </c>
      <c r="E21" s="120">
        <v>67</v>
      </c>
      <c r="F21" s="120">
        <v>83.5</v>
      </c>
      <c r="G21" s="120">
        <v>95</v>
      </c>
      <c r="H21" s="120">
        <v>15.5</v>
      </c>
    </row>
    <row r="22" spans="1:8" s="4" customFormat="1" ht="15.75" thickBot="1" x14ac:dyDescent="0.35">
      <c r="A22" s="119" t="s">
        <v>238</v>
      </c>
      <c r="B22" s="120">
        <v>16.5</v>
      </c>
      <c r="C22" s="120">
        <v>32</v>
      </c>
      <c r="D22" s="120">
        <v>47.5</v>
      </c>
      <c r="E22" s="120">
        <v>59</v>
      </c>
      <c r="F22" s="120">
        <v>74</v>
      </c>
      <c r="G22" s="120">
        <v>84.5</v>
      </c>
      <c r="H22" s="120">
        <v>14</v>
      </c>
    </row>
    <row r="23" spans="1:8" s="4" customFormat="1" ht="15.75" thickBot="1" x14ac:dyDescent="0.35">
      <c r="A23" s="407" t="s">
        <v>65</v>
      </c>
      <c r="B23" s="408"/>
      <c r="C23" s="408"/>
      <c r="D23" s="408"/>
      <c r="E23" s="408"/>
      <c r="F23" s="408"/>
      <c r="G23" s="408"/>
      <c r="H23" s="409"/>
    </row>
    <row r="24" spans="1:8" s="4" customFormat="1" ht="15.75" thickBot="1" x14ac:dyDescent="0.35">
      <c r="A24" s="119" t="s">
        <v>66</v>
      </c>
      <c r="B24" s="120">
        <v>21.5</v>
      </c>
      <c r="C24" s="120">
        <v>42.5</v>
      </c>
      <c r="D24" s="120">
        <v>62</v>
      </c>
      <c r="E24" s="120">
        <v>76</v>
      </c>
      <c r="F24" s="120">
        <v>93</v>
      </c>
      <c r="G24" s="120">
        <v>105</v>
      </c>
      <c r="H24" s="120">
        <v>17.5</v>
      </c>
    </row>
    <row r="25" spans="1:8" s="4" customFormat="1" ht="15.75" thickBot="1" x14ac:dyDescent="0.35">
      <c r="A25" s="119" t="s">
        <v>1</v>
      </c>
      <c r="B25" s="120">
        <v>19.5</v>
      </c>
      <c r="C25" s="120">
        <v>38</v>
      </c>
      <c r="D25" s="120">
        <v>56</v>
      </c>
      <c r="E25" s="120">
        <v>68</v>
      </c>
      <c r="F25" s="120">
        <v>85.5</v>
      </c>
      <c r="G25" s="120">
        <v>96</v>
      </c>
      <c r="H25" s="120">
        <v>16</v>
      </c>
    </row>
    <row r="26" spans="1:8" s="4" customFormat="1" ht="15.75" thickBot="1" x14ac:dyDescent="0.35">
      <c r="A26" s="119" t="s">
        <v>68</v>
      </c>
      <c r="B26" s="120">
        <v>28</v>
      </c>
      <c r="C26" s="120">
        <v>54.5</v>
      </c>
      <c r="D26" s="120">
        <v>79.5</v>
      </c>
      <c r="E26" s="120">
        <v>100</v>
      </c>
      <c r="F26" s="120">
        <v>125.5</v>
      </c>
      <c r="G26" s="120">
        <v>142</v>
      </c>
      <c r="H26" s="120">
        <v>23.5</v>
      </c>
    </row>
    <row r="27" spans="1:8" s="4" customFormat="1" ht="15.75" thickBot="1" x14ac:dyDescent="0.35">
      <c r="A27" s="119" t="s">
        <v>69</v>
      </c>
      <c r="B27" s="120">
        <v>25</v>
      </c>
      <c r="C27" s="120">
        <v>48.5</v>
      </c>
      <c r="D27" s="120">
        <v>71</v>
      </c>
      <c r="E27" s="120">
        <v>89</v>
      </c>
      <c r="F27" s="120">
        <v>112.5</v>
      </c>
      <c r="G27" s="120">
        <v>125.5</v>
      </c>
      <c r="H27" s="120">
        <v>20.7</v>
      </c>
    </row>
    <row r="28" spans="1:8" s="4" customFormat="1" ht="15.75" thickBot="1" x14ac:dyDescent="0.35">
      <c r="A28" s="401" t="s">
        <v>70</v>
      </c>
      <c r="B28" s="402"/>
      <c r="C28" s="402"/>
      <c r="D28" s="402"/>
      <c r="E28" s="402"/>
      <c r="F28" s="402"/>
      <c r="G28" s="402"/>
      <c r="H28" s="403"/>
    </row>
    <row r="29" spans="1:8" s="4" customFormat="1" ht="15.75" thickBot="1" x14ac:dyDescent="0.35">
      <c r="A29" s="119" t="s">
        <v>66</v>
      </c>
      <c r="B29" s="120">
        <v>28</v>
      </c>
      <c r="C29" s="120">
        <v>54.5</v>
      </c>
      <c r="D29" s="120">
        <v>79.5</v>
      </c>
      <c r="E29" s="120">
        <v>100</v>
      </c>
      <c r="F29" s="120">
        <v>125.5</v>
      </c>
      <c r="G29" s="120">
        <v>142</v>
      </c>
      <c r="H29" s="120">
        <v>23.5</v>
      </c>
    </row>
    <row r="30" spans="1:8" s="4" customFormat="1" ht="15.75" thickBot="1" x14ac:dyDescent="0.35">
      <c r="A30" s="119" t="s">
        <v>1</v>
      </c>
      <c r="B30" s="120">
        <v>25</v>
      </c>
      <c r="C30" s="120">
        <v>48.5</v>
      </c>
      <c r="D30" s="120">
        <v>71</v>
      </c>
      <c r="E30" s="120">
        <v>89</v>
      </c>
      <c r="F30" s="120">
        <v>112.5</v>
      </c>
      <c r="G30" s="120">
        <v>125.5</v>
      </c>
      <c r="H30" s="120">
        <v>20.7</v>
      </c>
    </row>
    <row r="31" spans="1:8" s="4" customFormat="1" ht="15.75" thickBot="1" x14ac:dyDescent="0.35">
      <c r="A31" s="119" t="s">
        <v>67</v>
      </c>
      <c r="B31" s="120">
        <v>11.5</v>
      </c>
      <c r="C31" s="120">
        <v>22</v>
      </c>
      <c r="D31" s="120">
        <v>32</v>
      </c>
      <c r="E31" s="120">
        <v>41</v>
      </c>
      <c r="F31" s="120">
        <v>51.5</v>
      </c>
      <c r="G31" s="120">
        <v>62</v>
      </c>
      <c r="H31" s="120">
        <v>9.5</v>
      </c>
    </row>
    <row r="32" spans="1:8" s="4" customFormat="1" ht="15.75" thickBot="1" x14ac:dyDescent="0.35">
      <c r="A32" s="119" t="s">
        <v>71</v>
      </c>
      <c r="B32" s="120">
        <v>21.5</v>
      </c>
      <c r="C32" s="120">
        <v>42.5</v>
      </c>
      <c r="D32" s="120">
        <v>62</v>
      </c>
      <c r="E32" s="120">
        <v>76</v>
      </c>
      <c r="F32" s="120">
        <v>93</v>
      </c>
      <c r="G32" s="120">
        <v>105</v>
      </c>
      <c r="H32" s="120">
        <v>17.5</v>
      </c>
    </row>
    <row r="33" spans="1:8" s="4" customFormat="1" ht="15.75" thickBot="1" x14ac:dyDescent="0.35">
      <c r="A33" s="119" t="s">
        <v>72</v>
      </c>
      <c r="B33" s="120">
        <v>19.5</v>
      </c>
      <c r="C33" s="120">
        <v>38</v>
      </c>
      <c r="D33" s="120">
        <v>56</v>
      </c>
      <c r="E33" s="120">
        <v>68</v>
      </c>
      <c r="F33" s="120">
        <v>85.5</v>
      </c>
      <c r="G33" s="120">
        <v>96</v>
      </c>
      <c r="H33" s="120">
        <v>16</v>
      </c>
    </row>
    <row r="34" spans="1:8" s="4" customFormat="1" ht="15.75" thickBot="1" x14ac:dyDescent="0.35">
      <c r="A34" s="119" t="s">
        <v>68</v>
      </c>
      <c r="B34" s="120">
        <v>37</v>
      </c>
      <c r="C34" s="120">
        <v>73</v>
      </c>
      <c r="D34" s="120">
        <v>106</v>
      </c>
      <c r="E34" s="120">
        <v>134</v>
      </c>
      <c r="F34" s="120">
        <v>168</v>
      </c>
      <c r="G34" s="120">
        <v>189.5</v>
      </c>
      <c r="H34" s="120">
        <v>31.5</v>
      </c>
    </row>
    <row r="35" spans="1:8" s="4" customFormat="1" ht="15.75" thickBot="1" x14ac:dyDescent="0.35">
      <c r="A35" s="119" t="s">
        <v>69</v>
      </c>
      <c r="B35" s="120">
        <v>32</v>
      </c>
      <c r="C35" s="120">
        <v>63</v>
      </c>
      <c r="D35" s="120">
        <v>91.5</v>
      </c>
      <c r="E35" s="120">
        <v>115</v>
      </c>
      <c r="F35" s="120">
        <v>144</v>
      </c>
      <c r="G35" s="120">
        <v>164</v>
      </c>
      <c r="H35" s="120">
        <v>27.3</v>
      </c>
    </row>
    <row r="36" spans="1:8" s="4" customFormat="1" ht="24.95" customHeight="1" thickBot="1" x14ac:dyDescent="0.35">
      <c r="A36" s="401" t="s">
        <v>75</v>
      </c>
      <c r="B36" s="402"/>
      <c r="C36" s="402"/>
      <c r="D36" s="402"/>
      <c r="E36" s="402"/>
      <c r="F36" s="402"/>
      <c r="G36" s="402"/>
      <c r="H36" s="403"/>
    </row>
    <row r="37" spans="1:8" s="4" customFormat="1" ht="15.75" thickBot="1" x14ac:dyDescent="0.35">
      <c r="A37" s="119" t="s">
        <v>66</v>
      </c>
      <c r="B37" s="120">
        <v>37</v>
      </c>
      <c r="C37" s="120">
        <v>73</v>
      </c>
      <c r="D37" s="120">
        <v>106</v>
      </c>
      <c r="E37" s="120">
        <v>134</v>
      </c>
      <c r="F37" s="120">
        <v>168</v>
      </c>
      <c r="G37" s="120">
        <v>189.5</v>
      </c>
      <c r="H37" s="120">
        <v>31.5</v>
      </c>
    </row>
    <row r="38" spans="1:8" s="4" customFormat="1" ht="15.75" thickBot="1" x14ac:dyDescent="0.35">
      <c r="A38" s="121" t="s">
        <v>1</v>
      </c>
      <c r="B38" s="122">
        <v>32</v>
      </c>
      <c r="C38" s="122">
        <v>63</v>
      </c>
      <c r="D38" s="122">
        <v>91.5</v>
      </c>
      <c r="E38" s="122">
        <v>115</v>
      </c>
      <c r="F38" s="122">
        <v>144</v>
      </c>
      <c r="G38" s="122">
        <v>164</v>
      </c>
      <c r="H38" s="122">
        <v>27.3</v>
      </c>
    </row>
    <row r="39" spans="1:8" s="4" customFormat="1" ht="15.75" thickBot="1" x14ac:dyDescent="0.35">
      <c r="A39" s="404"/>
      <c r="B39" s="405"/>
      <c r="C39" s="405"/>
      <c r="D39" s="405"/>
      <c r="E39" s="405"/>
      <c r="F39" s="405"/>
      <c r="G39" s="405"/>
      <c r="H39" s="406"/>
    </row>
    <row r="40" spans="1:8" s="4" customFormat="1" ht="15.75" thickBot="1" x14ac:dyDescent="0.35">
      <c r="A40" s="119" t="s">
        <v>81</v>
      </c>
      <c r="B40" s="120">
        <v>8</v>
      </c>
      <c r="C40" s="120">
        <v>15.5</v>
      </c>
      <c r="D40" s="120">
        <v>21.5</v>
      </c>
      <c r="E40" s="120">
        <v>28</v>
      </c>
      <c r="F40" s="120">
        <v>34</v>
      </c>
      <c r="G40" s="120">
        <v>40</v>
      </c>
      <c r="H40" s="120">
        <v>6.3</v>
      </c>
    </row>
    <row r="41" spans="1:8" s="4" customFormat="1" ht="15.75" thickBot="1" x14ac:dyDescent="0.35">
      <c r="A41" s="119" t="s">
        <v>76</v>
      </c>
      <c r="B41" s="120">
        <v>3</v>
      </c>
      <c r="C41" s="120">
        <v>6</v>
      </c>
      <c r="D41" s="120">
        <v>9</v>
      </c>
      <c r="E41" s="120">
        <v>11</v>
      </c>
      <c r="F41" s="120">
        <v>14.5</v>
      </c>
      <c r="G41" s="120">
        <v>15.5</v>
      </c>
      <c r="H41" s="120">
        <v>2.6</v>
      </c>
    </row>
    <row r="42" spans="1:8" s="4" customFormat="1" ht="15.75" thickBot="1" x14ac:dyDescent="0.35">
      <c r="A42" s="119" t="s">
        <v>77</v>
      </c>
      <c r="B42" s="120">
        <v>3</v>
      </c>
      <c r="C42" s="120">
        <v>6</v>
      </c>
      <c r="D42" s="120">
        <v>9</v>
      </c>
      <c r="E42" s="120">
        <v>11</v>
      </c>
      <c r="F42" s="120">
        <v>14.5</v>
      </c>
      <c r="G42" s="120">
        <v>15.5</v>
      </c>
      <c r="H42" s="120">
        <v>2.6</v>
      </c>
    </row>
    <row r="43" spans="1:8" s="4" customFormat="1" ht="15.75" thickBot="1" x14ac:dyDescent="0.35">
      <c r="A43" s="123" t="s">
        <v>239</v>
      </c>
      <c r="B43" s="123">
        <v>5</v>
      </c>
      <c r="C43" s="123">
        <v>10</v>
      </c>
      <c r="D43" s="123">
        <v>14</v>
      </c>
      <c r="E43" s="123">
        <v>18</v>
      </c>
      <c r="F43" s="123">
        <v>22</v>
      </c>
      <c r="G43" s="123">
        <v>26</v>
      </c>
      <c r="H43" s="121">
        <v>4</v>
      </c>
    </row>
    <row r="44" spans="1:8" s="4" customFormat="1" ht="15" x14ac:dyDescent="0.3">
      <c r="A44" s="400" t="s">
        <v>78</v>
      </c>
      <c r="B44" s="400"/>
      <c r="C44" s="400"/>
      <c r="D44" s="400"/>
      <c r="E44" s="400"/>
      <c r="F44" s="400"/>
      <c r="G44" s="400"/>
    </row>
    <row r="45" spans="1:8" s="1" customFormat="1" x14ac:dyDescent="0.2">
      <c r="A45" s="400"/>
      <c r="B45" s="400"/>
      <c r="C45" s="400"/>
      <c r="D45" s="400"/>
      <c r="E45" s="400"/>
      <c r="F45" s="400"/>
      <c r="G45" s="400"/>
    </row>
    <row r="46" spans="1:8" s="1" customFormat="1" x14ac:dyDescent="0.2"/>
    <row r="47" spans="1:8" s="1" customFormat="1" x14ac:dyDescent="0.2"/>
    <row r="48" spans="1: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x14ac:dyDescent="0.2"/>
    <row r="356" s="24" customFormat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x14ac:dyDescent="0.2"/>
    <row r="365" s="24" customFormat="1" x14ac:dyDescent="0.2"/>
    <row r="366" s="24" customFormat="1" x14ac:dyDescent="0.2"/>
    <row r="367" s="24" customFormat="1" x14ac:dyDescent="0.2"/>
    <row r="368" s="24" customFormat="1" x14ac:dyDescent="0.2"/>
    <row r="369" s="24" customFormat="1" x14ac:dyDescent="0.2"/>
    <row r="370" s="24" customFormat="1" x14ac:dyDescent="0.2"/>
    <row r="371" s="24" customFormat="1" x14ac:dyDescent="0.2"/>
    <row r="372" s="24" customFormat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="24" customFormat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="24" customFormat="1" x14ac:dyDescent="0.2"/>
    <row r="402" s="24" customFormat="1" x14ac:dyDescent="0.2"/>
    <row r="403" s="24" customFormat="1" x14ac:dyDescent="0.2"/>
    <row r="404" s="24" customFormat="1" x14ac:dyDescent="0.2"/>
    <row r="405" s="24" customFormat="1" x14ac:dyDescent="0.2"/>
    <row r="406" s="24" customFormat="1" x14ac:dyDescent="0.2"/>
    <row r="407" s="24" customFormat="1" x14ac:dyDescent="0.2"/>
    <row r="408" s="24" customFormat="1" x14ac:dyDescent="0.2"/>
    <row r="409" s="24" customFormat="1" x14ac:dyDescent="0.2"/>
    <row r="410" s="24" customFormat="1" x14ac:dyDescent="0.2"/>
    <row r="411" s="24" customFormat="1" x14ac:dyDescent="0.2"/>
    <row r="412" s="24" customFormat="1" x14ac:dyDescent="0.2"/>
    <row r="413" s="24" customFormat="1" x14ac:dyDescent="0.2"/>
    <row r="414" s="24" customFormat="1" x14ac:dyDescent="0.2"/>
    <row r="415" s="24" customFormat="1" x14ac:dyDescent="0.2"/>
    <row r="416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424" s="24" customFormat="1" x14ac:dyDescent="0.2"/>
    <row r="425" s="24" customFormat="1" x14ac:dyDescent="0.2"/>
    <row r="426" s="24" customFormat="1" x14ac:dyDescent="0.2"/>
    <row r="427" s="24" customFormat="1" x14ac:dyDescent="0.2"/>
    <row r="428" s="24" customFormat="1" x14ac:dyDescent="0.2"/>
    <row r="429" s="24" customFormat="1" x14ac:dyDescent="0.2"/>
    <row r="430" s="24" customFormat="1" x14ac:dyDescent="0.2"/>
    <row r="431" s="24" customFormat="1" x14ac:dyDescent="0.2"/>
    <row r="432" s="24" customFormat="1" x14ac:dyDescent="0.2"/>
    <row r="433" s="24" customFormat="1" x14ac:dyDescent="0.2"/>
    <row r="434" s="24" customFormat="1" x14ac:dyDescent="0.2"/>
    <row r="435" s="24" customFormat="1" x14ac:dyDescent="0.2"/>
    <row r="436" s="24" customFormat="1" x14ac:dyDescent="0.2"/>
    <row r="437" s="24" customFormat="1" x14ac:dyDescent="0.2"/>
    <row r="438" s="24" customFormat="1" x14ac:dyDescent="0.2"/>
    <row r="439" s="24" customFormat="1" x14ac:dyDescent="0.2"/>
    <row r="440" s="24" customFormat="1" x14ac:dyDescent="0.2"/>
    <row r="441" s="24" customFormat="1" x14ac:dyDescent="0.2"/>
    <row r="442" s="24" customFormat="1" x14ac:dyDescent="0.2"/>
    <row r="443" s="24" customFormat="1" x14ac:dyDescent="0.2"/>
    <row r="444" s="24" customFormat="1" x14ac:dyDescent="0.2"/>
    <row r="445" s="24" customFormat="1" x14ac:dyDescent="0.2"/>
    <row r="446" s="24" customFormat="1" x14ac:dyDescent="0.2"/>
    <row r="447" s="24" customFormat="1" x14ac:dyDescent="0.2"/>
    <row r="448" s="24" customFormat="1" x14ac:dyDescent="0.2"/>
    <row r="449" s="24" customFormat="1" x14ac:dyDescent="0.2"/>
    <row r="450" s="24" customFormat="1" x14ac:dyDescent="0.2"/>
    <row r="451" s="24" customFormat="1" x14ac:dyDescent="0.2"/>
    <row r="452" s="24" customFormat="1" x14ac:dyDescent="0.2"/>
    <row r="453" s="24" customFormat="1" x14ac:dyDescent="0.2"/>
    <row r="454" s="24" customFormat="1" x14ac:dyDescent="0.2"/>
    <row r="455" s="24" customFormat="1" x14ac:dyDescent="0.2"/>
    <row r="456" s="24" customFormat="1" x14ac:dyDescent="0.2"/>
    <row r="457" s="24" customFormat="1" x14ac:dyDescent="0.2"/>
    <row r="458" s="24" customFormat="1" x14ac:dyDescent="0.2"/>
    <row r="459" s="24" customFormat="1" x14ac:dyDescent="0.2"/>
    <row r="460" s="24" customFormat="1" x14ac:dyDescent="0.2"/>
    <row r="461" s="24" customFormat="1" x14ac:dyDescent="0.2"/>
    <row r="462" s="24" customFormat="1" x14ac:dyDescent="0.2"/>
    <row r="463" s="24" customFormat="1" x14ac:dyDescent="0.2"/>
    <row r="464" s="24" customFormat="1" x14ac:dyDescent="0.2"/>
    <row r="465" s="24" customFormat="1" x14ac:dyDescent="0.2"/>
    <row r="466" s="24" customFormat="1" x14ac:dyDescent="0.2"/>
    <row r="467" s="24" customFormat="1" x14ac:dyDescent="0.2"/>
    <row r="468" s="24" customFormat="1" x14ac:dyDescent="0.2"/>
    <row r="469" s="24" customFormat="1" x14ac:dyDescent="0.2"/>
    <row r="470" s="24" customFormat="1" x14ac:dyDescent="0.2"/>
    <row r="471" s="24" customFormat="1" x14ac:dyDescent="0.2"/>
    <row r="472" s="24" customFormat="1" x14ac:dyDescent="0.2"/>
    <row r="473" s="24" customFormat="1" x14ac:dyDescent="0.2"/>
    <row r="474" s="24" customFormat="1" x14ac:dyDescent="0.2"/>
    <row r="475" s="24" customFormat="1" x14ac:dyDescent="0.2"/>
    <row r="476" s="24" customFormat="1" x14ac:dyDescent="0.2"/>
    <row r="477" s="24" customFormat="1" x14ac:dyDescent="0.2"/>
    <row r="478" s="24" customFormat="1" x14ac:dyDescent="0.2"/>
    <row r="479" s="24" customFormat="1" x14ac:dyDescent="0.2"/>
    <row r="480" s="24" customFormat="1" x14ac:dyDescent="0.2"/>
    <row r="481" s="24" customFormat="1" x14ac:dyDescent="0.2"/>
    <row r="482" s="24" customFormat="1" x14ac:dyDescent="0.2"/>
    <row r="483" s="24" customFormat="1" x14ac:dyDescent="0.2"/>
    <row r="484" s="24" customFormat="1" x14ac:dyDescent="0.2"/>
    <row r="485" s="24" customFormat="1" x14ac:dyDescent="0.2"/>
    <row r="486" s="24" customFormat="1" x14ac:dyDescent="0.2"/>
    <row r="487" s="24" customFormat="1" x14ac:dyDescent="0.2"/>
    <row r="488" s="24" customFormat="1" x14ac:dyDescent="0.2"/>
    <row r="489" s="24" customFormat="1" x14ac:dyDescent="0.2"/>
    <row r="490" s="24" customFormat="1" x14ac:dyDescent="0.2"/>
    <row r="491" s="24" customFormat="1" x14ac:dyDescent="0.2"/>
    <row r="492" s="24" customFormat="1" x14ac:dyDescent="0.2"/>
    <row r="493" s="24" customFormat="1" x14ac:dyDescent="0.2"/>
    <row r="494" s="24" customFormat="1" x14ac:dyDescent="0.2"/>
    <row r="495" s="24" customFormat="1" x14ac:dyDescent="0.2"/>
    <row r="496" s="24" customFormat="1" x14ac:dyDescent="0.2"/>
    <row r="497" s="24" customFormat="1" x14ac:dyDescent="0.2"/>
    <row r="498" s="24" customFormat="1" x14ac:dyDescent="0.2"/>
    <row r="499" s="24" customFormat="1" x14ac:dyDescent="0.2"/>
    <row r="500" s="24" customFormat="1" x14ac:dyDescent="0.2"/>
    <row r="501" s="24" customFormat="1" x14ac:dyDescent="0.2"/>
    <row r="502" s="24" customFormat="1" x14ac:dyDescent="0.2"/>
    <row r="503" s="24" customFormat="1" x14ac:dyDescent="0.2"/>
    <row r="504" s="24" customFormat="1" x14ac:dyDescent="0.2"/>
    <row r="505" s="24" customFormat="1" x14ac:dyDescent="0.2"/>
    <row r="506" s="24" customFormat="1" x14ac:dyDescent="0.2"/>
    <row r="507" s="24" customFormat="1" x14ac:dyDescent="0.2"/>
    <row r="508" s="24" customFormat="1" x14ac:dyDescent="0.2"/>
    <row r="509" s="24" customFormat="1" x14ac:dyDescent="0.2"/>
    <row r="510" s="24" customFormat="1" x14ac:dyDescent="0.2"/>
    <row r="511" s="24" customFormat="1" x14ac:dyDescent="0.2"/>
    <row r="512" s="24" customFormat="1" x14ac:dyDescent="0.2"/>
    <row r="513" s="24" customFormat="1" x14ac:dyDescent="0.2"/>
    <row r="514" s="24" customFormat="1" x14ac:dyDescent="0.2"/>
    <row r="515" s="24" customFormat="1" x14ac:dyDescent="0.2"/>
    <row r="516" s="24" customFormat="1" x14ac:dyDescent="0.2"/>
    <row r="517" s="24" customFormat="1" x14ac:dyDescent="0.2"/>
    <row r="518" s="24" customFormat="1" x14ac:dyDescent="0.2"/>
    <row r="519" s="24" customFormat="1" x14ac:dyDescent="0.2"/>
    <row r="520" s="24" customFormat="1" x14ac:dyDescent="0.2"/>
    <row r="521" s="24" customFormat="1" x14ac:dyDescent="0.2"/>
    <row r="522" s="24" customFormat="1" x14ac:dyDescent="0.2"/>
    <row r="523" s="24" customFormat="1" x14ac:dyDescent="0.2"/>
    <row r="524" s="24" customFormat="1" x14ac:dyDescent="0.2"/>
    <row r="525" s="24" customFormat="1" x14ac:dyDescent="0.2"/>
    <row r="526" s="24" customFormat="1" x14ac:dyDescent="0.2"/>
    <row r="527" s="24" customFormat="1" x14ac:dyDescent="0.2"/>
    <row r="528" s="24" customFormat="1" x14ac:dyDescent="0.2"/>
    <row r="529" s="24" customFormat="1" x14ac:dyDescent="0.2"/>
    <row r="530" s="24" customFormat="1" x14ac:dyDescent="0.2"/>
    <row r="531" s="24" customFormat="1" x14ac:dyDescent="0.2"/>
    <row r="532" s="24" customFormat="1" x14ac:dyDescent="0.2"/>
    <row r="533" s="24" customFormat="1" x14ac:dyDescent="0.2"/>
    <row r="534" s="24" customFormat="1" x14ac:dyDescent="0.2"/>
    <row r="535" s="24" customFormat="1" x14ac:dyDescent="0.2"/>
    <row r="536" s="24" customFormat="1" x14ac:dyDescent="0.2"/>
    <row r="537" s="24" customFormat="1" x14ac:dyDescent="0.2"/>
    <row r="538" s="24" customFormat="1" x14ac:dyDescent="0.2"/>
    <row r="539" s="24" customFormat="1" x14ac:dyDescent="0.2"/>
    <row r="540" s="24" customFormat="1" x14ac:dyDescent="0.2"/>
    <row r="541" s="24" customFormat="1" x14ac:dyDescent="0.2"/>
    <row r="542" s="24" customFormat="1" x14ac:dyDescent="0.2"/>
    <row r="543" s="24" customFormat="1" x14ac:dyDescent="0.2"/>
    <row r="544" s="24" customFormat="1" x14ac:dyDescent="0.2"/>
    <row r="545" s="24" customFormat="1" x14ac:dyDescent="0.2"/>
    <row r="546" s="24" customFormat="1" x14ac:dyDescent="0.2"/>
    <row r="547" s="24" customFormat="1" x14ac:dyDescent="0.2"/>
    <row r="548" s="24" customFormat="1" x14ac:dyDescent="0.2"/>
    <row r="549" s="24" customFormat="1" x14ac:dyDescent="0.2"/>
    <row r="550" s="24" customFormat="1" x14ac:dyDescent="0.2"/>
    <row r="551" s="24" customFormat="1" x14ac:dyDescent="0.2"/>
    <row r="552" s="24" customFormat="1" x14ac:dyDescent="0.2"/>
    <row r="553" s="24" customFormat="1" x14ac:dyDescent="0.2"/>
    <row r="554" s="24" customFormat="1" x14ac:dyDescent="0.2"/>
    <row r="555" s="24" customFormat="1" x14ac:dyDescent="0.2"/>
    <row r="556" s="24" customFormat="1" x14ac:dyDescent="0.2"/>
    <row r="557" s="24" customFormat="1" x14ac:dyDescent="0.2"/>
    <row r="558" s="24" customFormat="1" x14ac:dyDescent="0.2"/>
    <row r="559" s="24" customFormat="1" x14ac:dyDescent="0.2"/>
    <row r="560" s="24" customFormat="1" x14ac:dyDescent="0.2"/>
    <row r="561" s="24" customFormat="1" x14ac:dyDescent="0.2"/>
    <row r="562" s="24" customFormat="1" x14ac:dyDescent="0.2"/>
    <row r="563" s="24" customFormat="1" x14ac:dyDescent="0.2"/>
    <row r="564" s="24" customFormat="1" x14ac:dyDescent="0.2"/>
    <row r="565" s="24" customFormat="1" x14ac:dyDescent="0.2"/>
    <row r="566" s="24" customFormat="1" x14ac:dyDescent="0.2"/>
    <row r="567" s="24" customFormat="1" x14ac:dyDescent="0.2"/>
    <row r="568" s="24" customFormat="1" x14ac:dyDescent="0.2"/>
    <row r="569" s="24" customFormat="1" x14ac:dyDescent="0.2"/>
    <row r="570" s="24" customFormat="1" x14ac:dyDescent="0.2"/>
    <row r="571" s="24" customFormat="1" x14ac:dyDescent="0.2"/>
    <row r="572" s="24" customFormat="1" x14ac:dyDescent="0.2"/>
    <row r="573" s="24" customFormat="1" x14ac:dyDescent="0.2"/>
    <row r="574" s="24" customFormat="1" x14ac:dyDescent="0.2"/>
    <row r="575" s="24" customFormat="1" x14ac:dyDescent="0.2"/>
    <row r="576" s="24" customFormat="1" x14ac:dyDescent="0.2"/>
    <row r="577" s="24" customFormat="1" x14ac:dyDescent="0.2"/>
    <row r="578" s="24" customFormat="1" x14ac:dyDescent="0.2"/>
    <row r="579" s="24" customFormat="1" x14ac:dyDescent="0.2"/>
    <row r="580" s="24" customFormat="1" x14ac:dyDescent="0.2"/>
    <row r="581" s="24" customFormat="1" x14ac:dyDescent="0.2"/>
    <row r="582" s="24" customFormat="1" x14ac:dyDescent="0.2"/>
    <row r="583" s="24" customFormat="1" x14ac:dyDescent="0.2"/>
    <row r="584" s="24" customFormat="1" x14ac:dyDescent="0.2"/>
    <row r="585" s="24" customFormat="1" x14ac:dyDescent="0.2"/>
    <row r="586" s="24" customFormat="1" x14ac:dyDescent="0.2"/>
    <row r="587" s="24" customFormat="1" x14ac:dyDescent="0.2"/>
    <row r="588" s="24" customFormat="1" x14ac:dyDescent="0.2"/>
    <row r="589" s="24" customFormat="1" x14ac:dyDescent="0.2"/>
    <row r="590" s="24" customFormat="1" x14ac:dyDescent="0.2"/>
    <row r="591" s="24" customFormat="1" x14ac:dyDescent="0.2"/>
    <row r="592" s="24" customFormat="1" x14ac:dyDescent="0.2"/>
    <row r="593" s="24" customFormat="1" x14ac:dyDescent="0.2"/>
    <row r="594" s="24" customFormat="1" x14ac:dyDescent="0.2"/>
    <row r="595" s="24" customFormat="1" x14ac:dyDescent="0.2"/>
    <row r="596" s="24" customFormat="1" x14ac:dyDescent="0.2"/>
    <row r="597" s="24" customFormat="1" x14ac:dyDescent="0.2"/>
    <row r="598" s="24" customFormat="1" x14ac:dyDescent="0.2"/>
    <row r="599" s="24" customFormat="1" x14ac:dyDescent="0.2"/>
    <row r="600" s="24" customFormat="1" x14ac:dyDescent="0.2"/>
    <row r="601" s="24" customFormat="1" x14ac:dyDescent="0.2"/>
    <row r="602" s="24" customFormat="1" x14ac:dyDescent="0.2"/>
    <row r="603" s="24" customFormat="1" x14ac:dyDescent="0.2"/>
    <row r="604" s="24" customFormat="1" x14ac:dyDescent="0.2"/>
    <row r="605" s="24" customFormat="1" x14ac:dyDescent="0.2"/>
    <row r="606" s="24" customFormat="1" x14ac:dyDescent="0.2"/>
    <row r="607" s="24" customFormat="1" x14ac:dyDescent="0.2"/>
    <row r="608" s="24" customFormat="1" x14ac:dyDescent="0.2"/>
    <row r="609" s="24" customFormat="1" x14ac:dyDescent="0.2"/>
    <row r="610" s="24" customFormat="1" x14ac:dyDescent="0.2"/>
    <row r="611" s="24" customFormat="1" x14ac:dyDescent="0.2"/>
    <row r="612" s="24" customFormat="1" x14ac:dyDescent="0.2"/>
    <row r="613" s="24" customFormat="1" x14ac:dyDescent="0.2"/>
    <row r="614" s="24" customFormat="1" x14ac:dyDescent="0.2"/>
    <row r="615" s="24" customFormat="1" x14ac:dyDescent="0.2"/>
    <row r="616" s="24" customFormat="1" x14ac:dyDescent="0.2"/>
    <row r="617" s="24" customFormat="1" x14ac:dyDescent="0.2"/>
    <row r="618" s="24" customFormat="1" x14ac:dyDescent="0.2"/>
    <row r="619" s="24" customFormat="1" x14ac:dyDescent="0.2"/>
    <row r="620" s="24" customFormat="1" x14ac:dyDescent="0.2"/>
    <row r="621" s="24" customFormat="1" x14ac:dyDescent="0.2"/>
    <row r="622" s="24" customFormat="1" x14ac:dyDescent="0.2"/>
    <row r="623" s="24" customFormat="1" x14ac:dyDescent="0.2"/>
    <row r="624" s="24" customFormat="1" x14ac:dyDescent="0.2"/>
    <row r="625" s="24" customFormat="1" x14ac:dyDescent="0.2"/>
    <row r="626" s="24" customFormat="1" x14ac:dyDescent="0.2"/>
    <row r="627" s="24" customFormat="1" x14ac:dyDescent="0.2"/>
    <row r="628" s="24" customFormat="1" x14ac:dyDescent="0.2"/>
    <row r="629" s="24" customFormat="1" x14ac:dyDescent="0.2"/>
    <row r="630" s="24" customFormat="1" x14ac:dyDescent="0.2"/>
    <row r="631" s="24" customFormat="1" x14ac:dyDescent="0.2"/>
    <row r="632" s="24" customFormat="1" x14ac:dyDescent="0.2"/>
    <row r="633" s="24" customFormat="1" x14ac:dyDescent="0.2"/>
    <row r="634" s="24" customFormat="1" x14ac:dyDescent="0.2"/>
    <row r="635" s="24" customFormat="1" x14ac:dyDescent="0.2"/>
    <row r="636" s="24" customFormat="1" x14ac:dyDescent="0.2"/>
    <row r="637" s="24" customFormat="1" x14ac:dyDescent="0.2"/>
    <row r="638" s="24" customFormat="1" x14ac:dyDescent="0.2"/>
    <row r="639" s="24" customFormat="1" x14ac:dyDescent="0.2"/>
    <row r="640" s="24" customFormat="1" x14ac:dyDescent="0.2"/>
    <row r="641" s="24" customFormat="1" x14ac:dyDescent="0.2"/>
    <row r="642" s="24" customFormat="1" x14ac:dyDescent="0.2"/>
    <row r="643" s="24" customFormat="1" x14ac:dyDescent="0.2"/>
    <row r="644" s="24" customFormat="1" x14ac:dyDescent="0.2"/>
    <row r="645" s="24" customFormat="1" x14ac:dyDescent="0.2"/>
    <row r="646" s="24" customFormat="1" x14ac:dyDescent="0.2"/>
    <row r="647" s="24" customFormat="1" x14ac:dyDescent="0.2"/>
    <row r="648" s="24" customFormat="1" x14ac:dyDescent="0.2"/>
    <row r="649" s="24" customFormat="1" x14ac:dyDescent="0.2"/>
    <row r="650" s="24" customFormat="1" x14ac:dyDescent="0.2"/>
    <row r="651" s="24" customFormat="1" x14ac:dyDescent="0.2"/>
    <row r="652" s="24" customFormat="1" x14ac:dyDescent="0.2"/>
    <row r="653" s="24" customFormat="1" x14ac:dyDescent="0.2"/>
    <row r="654" s="24" customFormat="1" x14ac:dyDescent="0.2"/>
    <row r="655" s="24" customFormat="1" x14ac:dyDescent="0.2"/>
    <row r="656" s="24" customFormat="1" x14ac:dyDescent="0.2"/>
    <row r="657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x14ac:dyDescent="0.2"/>
    <row r="676" s="24" customFormat="1" x14ac:dyDescent="0.2"/>
    <row r="677" s="24" customFormat="1" x14ac:dyDescent="0.2"/>
    <row r="678" s="24" customFormat="1" x14ac:dyDescent="0.2"/>
    <row r="679" s="24" customFormat="1" x14ac:dyDescent="0.2"/>
    <row r="680" s="24" customFormat="1" x14ac:dyDescent="0.2"/>
    <row r="681" s="24" customFormat="1" x14ac:dyDescent="0.2"/>
    <row r="682" s="24" customFormat="1" x14ac:dyDescent="0.2"/>
    <row r="683" s="24" customFormat="1" x14ac:dyDescent="0.2"/>
    <row r="684" s="24" customFormat="1" x14ac:dyDescent="0.2"/>
    <row r="685" s="24" customFormat="1" x14ac:dyDescent="0.2"/>
    <row r="686" s="24" customFormat="1" x14ac:dyDescent="0.2"/>
    <row r="687" s="24" customFormat="1" x14ac:dyDescent="0.2"/>
    <row r="688" s="24" customFormat="1" x14ac:dyDescent="0.2"/>
    <row r="689" s="24" customFormat="1" x14ac:dyDescent="0.2"/>
    <row r="690" s="24" customFormat="1" x14ac:dyDescent="0.2"/>
    <row r="691" s="24" customFormat="1" x14ac:dyDescent="0.2"/>
    <row r="692" s="24" customFormat="1" x14ac:dyDescent="0.2"/>
    <row r="693" s="24" customFormat="1" x14ac:dyDescent="0.2"/>
    <row r="694" s="24" customFormat="1" x14ac:dyDescent="0.2"/>
    <row r="695" s="24" customFormat="1" x14ac:dyDescent="0.2"/>
    <row r="696" s="24" customFormat="1" x14ac:dyDescent="0.2"/>
    <row r="697" s="24" customFormat="1" x14ac:dyDescent="0.2"/>
    <row r="698" s="24" customFormat="1" x14ac:dyDescent="0.2"/>
    <row r="699" s="24" customFormat="1" x14ac:dyDescent="0.2"/>
    <row r="700" s="24" customFormat="1" x14ac:dyDescent="0.2"/>
    <row r="701" s="24" customFormat="1" x14ac:dyDescent="0.2"/>
    <row r="702" s="24" customFormat="1" x14ac:dyDescent="0.2"/>
    <row r="703" s="24" customFormat="1" x14ac:dyDescent="0.2"/>
    <row r="704" s="24" customFormat="1" x14ac:dyDescent="0.2"/>
    <row r="705" s="24" customFormat="1" x14ac:dyDescent="0.2"/>
    <row r="706" s="24" customFormat="1" x14ac:dyDescent="0.2"/>
    <row r="707" s="24" customFormat="1" x14ac:dyDescent="0.2"/>
    <row r="708" s="24" customFormat="1" x14ac:dyDescent="0.2"/>
    <row r="709" s="24" customFormat="1" x14ac:dyDescent="0.2"/>
    <row r="710" s="24" customFormat="1" x14ac:dyDescent="0.2"/>
    <row r="711" s="24" customFormat="1" x14ac:dyDescent="0.2"/>
    <row r="712" s="24" customFormat="1" x14ac:dyDescent="0.2"/>
    <row r="713" s="24" customFormat="1" x14ac:dyDescent="0.2"/>
    <row r="714" s="24" customFormat="1" x14ac:dyDescent="0.2"/>
    <row r="715" s="24" customFormat="1" x14ac:dyDescent="0.2"/>
    <row r="716" s="24" customFormat="1" x14ac:dyDescent="0.2"/>
    <row r="717" s="24" customFormat="1" x14ac:dyDescent="0.2"/>
    <row r="718" s="24" customFormat="1" x14ac:dyDescent="0.2"/>
    <row r="719" s="24" customFormat="1" x14ac:dyDescent="0.2"/>
    <row r="720" s="24" customFormat="1" x14ac:dyDescent="0.2"/>
    <row r="721" s="24" customFormat="1" x14ac:dyDescent="0.2"/>
    <row r="722" s="24" customFormat="1" x14ac:dyDescent="0.2"/>
    <row r="723" s="24" customFormat="1" x14ac:dyDescent="0.2"/>
    <row r="724" s="24" customFormat="1" x14ac:dyDescent="0.2"/>
    <row r="725" s="24" customFormat="1" x14ac:dyDescent="0.2"/>
    <row r="726" s="24" customFormat="1" x14ac:dyDescent="0.2"/>
    <row r="727" s="24" customFormat="1" x14ac:dyDescent="0.2"/>
    <row r="728" s="24" customFormat="1" x14ac:dyDescent="0.2"/>
    <row r="729" s="24" customFormat="1" x14ac:dyDescent="0.2"/>
    <row r="730" s="24" customFormat="1" x14ac:dyDescent="0.2"/>
    <row r="731" s="24" customFormat="1" x14ac:dyDescent="0.2"/>
    <row r="732" s="24" customFormat="1" x14ac:dyDescent="0.2"/>
    <row r="733" s="24" customFormat="1" x14ac:dyDescent="0.2"/>
    <row r="734" s="24" customFormat="1" x14ac:dyDescent="0.2"/>
    <row r="735" s="24" customFormat="1" x14ac:dyDescent="0.2"/>
    <row r="736" s="24" customFormat="1" x14ac:dyDescent="0.2"/>
    <row r="737" s="24" customFormat="1" x14ac:dyDescent="0.2"/>
    <row r="738" s="24" customFormat="1" x14ac:dyDescent="0.2"/>
    <row r="739" s="24" customFormat="1" x14ac:dyDescent="0.2"/>
    <row r="740" s="24" customFormat="1" x14ac:dyDescent="0.2"/>
    <row r="741" s="24" customFormat="1" x14ac:dyDescent="0.2"/>
    <row r="742" s="24" customFormat="1" x14ac:dyDescent="0.2"/>
    <row r="743" s="24" customFormat="1" x14ac:dyDescent="0.2"/>
    <row r="744" s="24" customFormat="1" x14ac:dyDescent="0.2"/>
    <row r="745" s="24" customFormat="1" x14ac:dyDescent="0.2"/>
    <row r="746" s="24" customFormat="1" x14ac:dyDescent="0.2"/>
    <row r="747" s="24" customFormat="1" x14ac:dyDescent="0.2"/>
    <row r="748" s="24" customFormat="1" x14ac:dyDescent="0.2"/>
    <row r="749" s="24" customFormat="1" x14ac:dyDescent="0.2"/>
    <row r="750" s="24" customFormat="1" x14ac:dyDescent="0.2"/>
    <row r="751" s="24" customFormat="1" x14ac:dyDescent="0.2"/>
    <row r="752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  <row r="888" s="24" customFormat="1" x14ac:dyDescent="0.2"/>
    <row r="889" s="24" customFormat="1" x14ac:dyDescent="0.2"/>
    <row r="890" s="24" customFormat="1" x14ac:dyDescent="0.2"/>
    <row r="891" s="24" customFormat="1" x14ac:dyDescent="0.2"/>
    <row r="892" s="24" customFormat="1" x14ac:dyDescent="0.2"/>
    <row r="893" s="24" customFormat="1" x14ac:dyDescent="0.2"/>
    <row r="894" s="24" customFormat="1" x14ac:dyDescent="0.2"/>
    <row r="895" s="24" customFormat="1" x14ac:dyDescent="0.2"/>
    <row r="896" s="24" customFormat="1" x14ac:dyDescent="0.2"/>
    <row r="897" s="24" customFormat="1" x14ac:dyDescent="0.2"/>
    <row r="898" s="24" customFormat="1" x14ac:dyDescent="0.2"/>
    <row r="899" s="24" customFormat="1" x14ac:dyDescent="0.2"/>
    <row r="900" s="24" customFormat="1" x14ac:dyDescent="0.2"/>
    <row r="901" s="24" customFormat="1" x14ac:dyDescent="0.2"/>
    <row r="902" s="24" customFormat="1" x14ac:dyDescent="0.2"/>
    <row r="903" s="24" customFormat="1" x14ac:dyDescent="0.2"/>
    <row r="904" s="24" customFormat="1" x14ac:dyDescent="0.2"/>
    <row r="905" s="24" customFormat="1" x14ac:dyDescent="0.2"/>
    <row r="906" s="24" customFormat="1" x14ac:dyDescent="0.2"/>
    <row r="907" s="24" customFormat="1" x14ac:dyDescent="0.2"/>
    <row r="908" s="24" customFormat="1" x14ac:dyDescent="0.2"/>
    <row r="909" s="24" customFormat="1" x14ac:dyDescent="0.2"/>
    <row r="910" s="24" customFormat="1" x14ac:dyDescent="0.2"/>
    <row r="911" s="24" customFormat="1" x14ac:dyDescent="0.2"/>
    <row r="912" s="24" customFormat="1" x14ac:dyDescent="0.2"/>
    <row r="913" s="24" customFormat="1" x14ac:dyDescent="0.2"/>
    <row r="914" s="24" customFormat="1" x14ac:dyDescent="0.2"/>
    <row r="915" s="24" customFormat="1" x14ac:dyDescent="0.2"/>
    <row r="916" s="24" customFormat="1" x14ac:dyDescent="0.2"/>
    <row r="917" s="24" customFormat="1" x14ac:dyDescent="0.2"/>
    <row r="918" s="24" customFormat="1" x14ac:dyDescent="0.2"/>
    <row r="919" s="24" customFormat="1" x14ac:dyDescent="0.2"/>
    <row r="920" s="24" customFormat="1" x14ac:dyDescent="0.2"/>
    <row r="921" s="24" customFormat="1" x14ac:dyDescent="0.2"/>
    <row r="922" s="24" customFormat="1" x14ac:dyDescent="0.2"/>
    <row r="923" s="24" customFormat="1" x14ac:dyDescent="0.2"/>
    <row r="924" s="24" customFormat="1" x14ac:dyDescent="0.2"/>
    <row r="925" s="24" customFormat="1" x14ac:dyDescent="0.2"/>
    <row r="926" s="24" customFormat="1" x14ac:dyDescent="0.2"/>
    <row r="927" s="24" customFormat="1" x14ac:dyDescent="0.2"/>
    <row r="928" s="24" customFormat="1" x14ac:dyDescent="0.2"/>
    <row r="929" s="24" customFormat="1" x14ac:dyDescent="0.2"/>
    <row r="930" s="24" customFormat="1" x14ac:dyDescent="0.2"/>
    <row r="931" s="24" customFormat="1" x14ac:dyDescent="0.2"/>
    <row r="932" s="24" customFormat="1" x14ac:dyDescent="0.2"/>
    <row r="933" s="24" customFormat="1" x14ac:dyDescent="0.2"/>
    <row r="934" s="24" customFormat="1" x14ac:dyDescent="0.2"/>
    <row r="935" s="24" customFormat="1" x14ac:dyDescent="0.2"/>
    <row r="936" s="24" customFormat="1" x14ac:dyDescent="0.2"/>
    <row r="937" s="24" customFormat="1" x14ac:dyDescent="0.2"/>
    <row r="938" s="24" customFormat="1" x14ac:dyDescent="0.2"/>
    <row r="939" s="24" customFormat="1" x14ac:dyDescent="0.2"/>
    <row r="940" s="24" customFormat="1" x14ac:dyDescent="0.2"/>
    <row r="941" s="24" customFormat="1" x14ac:dyDescent="0.2"/>
    <row r="942" s="24" customFormat="1" x14ac:dyDescent="0.2"/>
    <row r="943" s="24" customFormat="1" x14ac:dyDescent="0.2"/>
    <row r="944" s="24" customFormat="1" x14ac:dyDescent="0.2"/>
    <row r="945" s="24" customFormat="1" x14ac:dyDescent="0.2"/>
    <row r="946" s="24" customFormat="1" x14ac:dyDescent="0.2"/>
    <row r="947" s="24" customFormat="1" x14ac:dyDescent="0.2"/>
    <row r="948" s="24" customFormat="1" x14ac:dyDescent="0.2"/>
    <row r="949" s="24" customFormat="1" x14ac:dyDescent="0.2"/>
    <row r="950" s="24" customFormat="1" x14ac:dyDescent="0.2"/>
    <row r="951" s="24" customFormat="1" x14ac:dyDescent="0.2"/>
    <row r="952" s="24" customFormat="1" x14ac:dyDescent="0.2"/>
    <row r="953" s="24" customFormat="1" x14ac:dyDescent="0.2"/>
    <row r="954" s="24" customFormat="1" x14ac:dyDescent="0.2"/>
    <row r="955" s="24" customFormat="1" x14ac:dyDescent="0.2"/>
    <row r="956" s="24" customFormat="1" x14ac:dyDescent="0.2"/>
    <row r="957" s="24" customFormat="1" x14ac:dyDescent="0.2"/>
    <row r="958" s="24" customFormat="1" x14ac:dyDescent="0.2"/>
    <row r="959" s="24" customFormat="1" x14ac:dyDescent="0.2"/>
    <row r="960" s="24" customFormat="1" x14ac:dyDescent="0.2"/>
    <row r="961" s="24" customFormat="1" x14ac:dyDescent="0.2"/>
    <row r="962" s="24" customFormat="1" x14ac:dyDescent="0.2"/>
    <row r="963" s="24" customFormat="1" x14ac:dyDescent="0.2"/>
    <row r="964" s="24" customFormat="1" x14ac:dyDescent="0.2"/>
    <row r="965" s="24" customFormat="1" x14ac:dyDescent="0.2"/>
    <row r="966" s="24" customFormat="1" x14ac:dyDescent="0.2"/>
    <row r="967" s="24" customFormat="1" x14ac:dyDescent="0.2"/>
    <row r="968" s="24" customFormat="1" x14ac:dyDescent="0.2"/>
    <row r="969" s="24" customFormat="1" x14ac:dyDescent="0.2"/>
    <row r="970" s="24" customFormat="1" x14ac:dyDescent="0.2"/>
    <row r="971" s="24" customFormat="1" x14ac:dyDescent="0.2"/>
    <row r="972" s="24" customFormat="1" x14ac:dyDescent="0.2"/>
    <row r="973" s="24" customFormat="1" x14ac:dyDescent="0.2"/>
    <row r="974" s="24" customFormat="1" x14ac:dyDescent="0.2"/>
    <row r="975" s="24" customFormat="1" x14ac:dyDescent="0.2"/>
    <row r="976" s="24" customFormat="1" x14ac:dyDescent="0.2"/>
    <row r="977" s="24" customFormat="1" x14ac:dyDescent="0.2"/>
    <row r="978" s="24" customFormat="1" x14ac:dyDescent="0.2"/>
    <row r="979" s="24" customFormat="1" x14ac:dyDescent="0.2"/>
    <row r="980" s="24" customFormat="1" x14ac:dyDescent="0.2"/>
    <row r="981" s="24" customFormat="1" x14ac:dyDescent="0.2"/>
    <row r="982" s="24" customFormat="1" x14ac:dyDescent="0.2"/>
    <row r="983" s="24" customFormat="1" x14ac:dyDescent="0.2"/>
    <row r="984" s="24" customFormat="1" x14ac:dyDescent="0.2"/>
    <row r="985" s="24" customFormat="1" x14ac:dyDescent="0.2"/>
    <row r="986" s="24" customFormat="1" x14ac:dyDescent="0.2"/>
    <row r="987" s="24" customFormat="1" x14ac:dyDescent="0.2"/>
    <row r="988" s="24" customFormat="1" x14ac:dyDescent="0.2"/>
    <row r="989" s="24" customFormat="1" x14ac:dyDescent="0.2"/>
    <row r="990" s="24" customFormat="1" x14ac:dyDescent="0.2"/>
    <row r="991" s="24" customFormat="1" x14ac:dyDescent="0.2"/>
    <row r="992" s="24" customFormat="1" x14ac:dyDescent="0.2"/>
    <row r="993" s="24" customFormat="1" x14ac:dyDescent="0.2"/>
    <row r="994" s="24" customFormat="1" x14ac:dyDescent="0.2"/>
    <row r="995" s="24" customFormat="1" x14ac:dyDescent="0.2"/>
    <row r="996" s="24" customFormat="1" x14ac:dyDescent="0.2"/>
    <row r="997" s="24" customFormat="1" x14ac:dyDescent="0.2"/>
    <row r="998" s="24" customFormat="1" x14ac:dyDescent="0.2"/>
    <row r="999" s="24" customFormat="1" x14ac:dyDescent="0.2"/>
    <row r="1000" s="24" customFormat="1" x14ac:dyDescent="0.2"/>
    <row r="1001" s="24" customFormat="1" x14ac:dyDescent="0.2"/>
    <row r="1002" s="24" customFormat="1" x14ac:dyDescent="0.2"/>
    <row r="1003" s="24" customFormat="1" x14ac:dyDescent="0.2"/>
    <row r="1004" s="24" customFormat="1" x14ac:dyDescent="0.2"/>
    <row r="1005" s="24" customFormat="1" x14ac:dyDescent="0.2"/>
    <row r="1006" s="24" customFormat="1" x14ac:dyDescent="0.2"/>
    <row r="1007" s="24" customFormat="1" x14ac:dyDescent="0.2"/>
    <row r="1008" s="24" customFormat="1" x14ac:dyDescent="0.2"/>
    <row r="1009" s="24" customFormat="1" x14ac:dyDescent="0.2"/>
    <row r="1010" s="24" customFormat="1" x14ac:dyDescent="0.2"/>
    <row r="1011" s="24" customFormat="1" x14ac:dyDescent="0.2"/>
    <row r="1012" s="24" customFormat="1" x14ac:dyDescent="0.2"/>
    <row r="1013" s="24" customFormat="1" x14ac:dyDescent="0.2"/>
    <row r="1014" s="24" customFormat="1" x14ac:dyDescent="0.2"/>
    <row r="1015" s="24" customFormat="1" x14ac:dyDescent="0.2"/>
    <row r="1016" s="24" customFormat="1" x14ac:dyDescent="0.2"/>
    <row r="1017" s="24" customFormat="1" x14ac:dyDescent="0.2"/>
    <row r="1018" s="24" customFormat="1" x14ac:dyDescent="0.2"/>
    <row r="1019" s="24" customFormat="1" x14ac:dyDescent="0.2"/>
    <row r="1020" s="24" customFormat="1" x14ac:dyDescent="0.2"/>
    <row r="1021" s="24" customFormat="1" x14ac:dyDescent="0.2"/>
    <row r="1022" s="24" customFormat="1" x14ac:dyDescent="0.2"/>
    <row r="1023" s="24" customFormat="1" x14ac:dyDescent="0.2"/>
    <row r="1024" s="24" customFormat="1" x14ac:dyDescent="0.2"/>
    <row r="1025" s="24" customFormat="1" x14ac:dyDescent="0.2"/>
    <row r="1026" s="24" customFormat="1" x14ac:dyDescent="0.2"/>
    <row r="1027" s="24" customFormat="1" x14ac:dyDescent="0.2"/>
    <row r="1028" s="24" customFormat="1" x14ac:dyDescent="0.2"/>
    <row r="1029" s="24" customFormat="1" x14ac:dyDescent="0.2"/>
    <row r="1030" s="24" customFormat="1" x14ac:dyDescent="0.2"/>
    <row r="1031" s="24" customFormat="1" x14ac:dyDescent="0.2"/>
    <row r="1032" s="24" customFormat="1" x14ac:dyDescent="0.2"/>
    <row r="1033" s="24" customFormat="1" x14ac:dyDescent="0.2"/>
    <row r="1034" s="24" customFormat="1" x14ac:dyDescent="0.2"/>
    <row r="1035" s="24" customFormat="1" x14ac:dyDescent="0.2"/>
    <row r="1036" s="24" customFormat="1" x14ac:dyDescent="0.2"/>
    <row r="1037" s="24" customFormat="1" x14ac:dyDescent="0.2"/>
    <row r="1038" s="24" customFormat="1" x14ac:dyDescent="0.2"/>
    <row r="1039" s="24" customFormat="1" x14ac:dyDescent="0.2"/>
    <row r="1040" s="24" customFormat="1" x14ac:dyDescent="0.2"/>
    <row r="1041" s="24" customFormat="1" x14ac:dyDescent="0.2"/>
    <row r="1042" s="24" customFormat="1" x14ac:dyDescent="0.2"/>
    <row r="1043" s="24" customFormat="1" x14ac:dyDescent="0.2"/>
    <row r="1044" s="24" customFormat="1" x14ac:dyDescent="0.2"/>
    <row r="1045" s="24" customFormat="1" x14ac:dyDescent="0.2"/>
    <row r="1046" s="24" customFormat="1" x14ac:dyDescent="0.2"/>
    <row r="1047" s="24" customFormat="1" x14ac:dyDescent="0.2"/>
    <row r="1048" s="24" customFormat="1" x14ac:dyDescent="0.2"/>
    <row r="1049" s="24" customFormat="1" x14ac:dyDescent="0.2"/>
    <row r="1050" s="24" customFormat="1" x14ac:dyDescent="0.2"/>
    <row r="1051" s="24" customFormat="1" x14ac:dyDescent="0.2"/>
    <row r="1052" s="24" customFormat="1" x14ac:dyDescent="0.2"/>
    <row r="1053" s="24" customFormat="1" x14ac:dyDescent="0.2"/>
    <row r="1054" s="24" customFormat="1" x14ac:dyDescent="0.2"/>
    <row r="1055" s="24" customFormat="1" x14ac:dyDescent="0.2"/>
    <row r="1056" s="24" customFormat="1" x14ac:dyDescent="0.2"/>
    <row r="1057" s="24" customFormat="1" x14ac:dyDescent="0.2"/>
    <row r="1058" s="24" customFormat="1" x14ac:dyDescent="0.2"/>
    <row r="1059" s="24" customFormat="1" x14ac:dyDescent="0.2"/>
    <row r="1060" s="24" customFormat="1" x14ac:dyDescent="0.2"/>
    <row r="1061" s="24" customFormat="1" x14ac:dyDescent="0.2"/>
    <row r="1062" s="24" customFormat="1" x14ac:dyDescent="0.2"/>
    <row r="1063" s="24" customFormat="1" x14ac:dyDescent="0.2"/>
    <row r="1064" s="24" customFormat="1" x14ac:dyDescent="0.2"/>
    <row r="1065" s="24" customFormat="1" x14ac:dyDescent="0.2"/>
    <row r="1066" s="24" customFormat="1" x14ac:dyDescent="0.2"/>
    <row r="1067" s="24" customFormat="1" x14ac:dyDescent="0.2"/>
    <row r="1068" s="24" customFormat="1" x14ac:dyDescent="0.2"/>
    <row r="1069" s="24" customFormat="1" x14ac:dyDescent="0.2"/>
    <row r="1070" s="24" customFormat="1" x14ac:dyDescent="0.2"/>
    <row r="1071" s="24" customFormat="1" x14ac:dyDescent="0.2"/>
    <row r="1072" s="24" customFormat="1" x14ac:dyDescent="0.2"/>
    <row r="1073" s="24" customFormat="1" x14ac:dyDescent="0.2"/>
    <row r="1074" s="24" customFormat="1" x14ac:dyDescent="0.2"/>
    <row r="1075" s="24" customFormat="1" x14ac:dyDescent="0.2"/>
    <row r="1076" s="24" customFormat="1" x14ac:dyDescent="0.2"/>
    <row r="1077" s="24" customFormat="1" x14ac:dyDescent="0.2"/>
    <row r="1078" s="24" customFormat="1" x14ac:dyDescent="0.2"/>
    <row r="1079" s="24" customFormat="1" x14ac:dyDescent="0.2"/>
    <row r="1080" s="24" customFormat="1" x14ac:dyDescent="0.2"/>
    <row r="1081" s="24" customFormat="1" x14ac:dyDescent="0.2"/>
    <row r="1082" s="24" customFormat="1" x14ac:dyDescent="0.2"/>
    <row r="1083" s="24" customFormat="1" x14ac:dyDescent="0.2"/>
    <row r="1084" s="24" customFormat="1" x14ac:dyDescent="0.2"/>
    <row r="1085" s="24" customFormat="1" x14ac:dyDescent="0.2"/>
    <row r="1086" s="24" customFormat="1" x14ac:dyDescent="0.2"/>
    <row r="1087" s="24" customFormat="1" x14ac:dyDescent="0.2"/>
    <row r="1088" s="24" customFormat="1" x14ac:dyDescent="0.2"/>
    <row r="1089" s="24" customFormat="1" x14ac:dyDescent="0.2"/>
    <row r="1090" s="24" customFormat="1" x14ac:dyDescent="0.2"/>
    <row r="1091" s="24" customFormat="1" x14ac:dyDescent="0.2"/>
    <row r="1092" s="24" customFormat="1" x14ac:dyDescent="0.2"/>
    <row r="1093" s="24" customFormat="1" x14ac:dyDescent="0.2"/>
    <row r="1094" s="24" customFormat="1" x14ac:dyDescent="0.2"/>
    <row r="1095" s="24" customFormat="1" x14ac:dyDescent="0.2"/>
    <row r="1096" s="24" customFormat="1" x14ac:dyDescent="0.2"/>
    <row r="1097" s="24" customFormat="1" x14ac:dyDescent="0.2"/>
    <row r="1098" s="24" customFormat="1" x14ac:dyDescent="0.2"/>
    <row r="1099" s="24" customFormat="1" x14ac:dyDescent="0.2"/>
    <row r="1100" s="24" customFormat="1" x14ac:dyDescent="0.2"/>
    <row r="1101" s="24" customFormat="1" x14ac:dyDescent="0.2"/>
    <row r="1102" s="24" customFormat="1" x14ac:dyDescent="0.2"/>
    <row r="1103" s="24" customFormat="1" x14ac:dyDescent="0.2"/>
    <row r="1104" s="24" customFormat="1" x14ac:dyDescent="0.2"/>
    <row r="1105" s="24" customFormat="1" x14ac:dyDescent="0.2"/>
    <row r="1106" s="24" customFormat="1" x14ac:dyDescent="0.2"/>
    <row r="1107" s="24" customFormat="1" x14ac:dyDescent="0.2"/>
    <row r="1108" s="24" customFormat="1" x14ac:dyDescent="0.2"/>
    <row r="1109" s="24" customFormat="1" x14ac:dyDescent="0.2"/>
    <row r="1110" s="24" customFormat="1" x14ac:dyDescent="0.2"/>
    <row r="1111" s="24" customFormat="1" x14ac:dyDescent="0.2"/>
    <row r="1112" s="24" customFormat="1" x14ac:dyDescent="0.2"/>
    <row r="1113" s="24" customFormat="1" x14ac:dyDescent="0.2"/>
    <row r="1114" s="24" customFormat="1" x14ac:dyDescent="0.2"/>
    <row r="1115" s="24" customFormat="1" x14ac:dyDescent="0.2"/>
    <row r="1116" s="24" customFormat="1" x14ac:dyDescent="0.2"/>
    <row r="1117" s="24" customFormat="1" x14ac:dyDescent="0.2"/>
    <row r="1118" s="24" customFormat="1" x14ac:dyDescent="0.2"/>
    <row r="1119" s="24" customFormat="1" x14ac:dyDescent="0.2"/>
    <row r="1120" s="24" customFormat="1" x14ac:dyDescent="0.2"/>
    <row r="1121" s="24" customFormat="1" x14ac:dyDescent="0.2"/>
    <row r="1122" s="24" customFormat="1" x14ac:dyDescent="0.2"/>
    <row r="1123" s="24" customFormat="1" x14ac:dyDescent="0.2"/>
    <row r="1124" s="24" customFormat="1" x14ac:dyDescent="0.2"/>
    <row r="1125" s="24" customFormat="1" x14ac:dyDescent="0.2"/>
    <row r="1126" s="24" customFormat="1" x14ac:dyDescent="0.2"/>
    <row r="1127" s="24" customFormat="1" x14ac:dyDescent="0.2"/>
    <row r="1128" s="24" customFormat="1" x14ac:dyDescent="0.2"/>
    <row r="1129" s="24" customFormat="1" x14ac:dyDescent="0.2"/>
    <row r="1130" s="24" customFormat="1" x14ac:dyDescent="0.2"/>
    <row r="1131" s="24" customFormat="1" x14ac:dyDescent="0.2"/>
    <row r="1132" s="24" customFormat="1" x14ac:dyDescent="0.2"/>
    <row r="1133" s="24" customFormat="1" x14ac:dyDescent="0.2"/>
    <row r="1134" s="24" customFormat="1" x14ac:dyDescent="0.2"/>
    <row r="1135" s="24" customFormat="1" x14ac:dyDescent="0.2"/>
    <row r="1136" s="24" customFormat="1" x14ac:dyDescent="0.2"/>
    <row r="1137" s="24" customFormat="1" x14ac:dyDescent="0.2"/>
    <row r="1138" s="24" customFormat="1" x14ac:dyDescent="0.2"/>
    <row r="1139" s="24" customFormat="1" x14ac:dyDescent="0.2"/>
    <row r="1140" s="24" customFormat="1" x14ac:dyDescent="0.2"/>
    <row r="1141" s="24" customFormat="1" x14ac:dyDescent="0.2"/>
    <row r="1142" s="24" customFormat="1" x14ac:dyDescent="0.2"/>
    <row r="1143" s="24" customFormat="1" x14ac:dyDescent="0.2"/>
    <row r="1144" s="24" customFormat="1" x14ac:dyDescent="0.2"/>
    <row r="1145" s="24" customFormat="1" x14ac:dyDescent="0.2"/>
    <row r="1146" s="24" customFormat="1" x14ac:dyDescent="0.2"/>
    <row r="1147" s="24" customFormat="1" x14ac:dyDescent="0.2"/>
    <row r="1148" s="24" customFormat="1" x14ac:dyDescent="0.2"/>
    <row r="1149" s="24" customFormat="1" x14ac:dyDescent="0.2"/>
    <row r="1150" s="24" customFormat="1" x14ac:dyDescent="0.2"/>
    <row r="1151" s="24" customFormat="1" x14ac:dyDescent="0.2"/>
    <row r="1152" s="24" customFormat="1" x14ac:dyDescent="0.2"/>
    <row r="1153" s="24" customFormat="1" x14ac:dyDescent="0.2"/>
    <row r="1154" s="24" customFormat="1" x14ac:dyDescent="0.2"/>
    <row r="1155" s="24" customFormat="1" x14ac:dyDescent="0.2"/>
    <row r="1156" s="24" customFormat="1" x14ac:dyDescent="0.2"/>
    <row r="1157" s="24" customFormat="1" x14ac:dyDescent="0.2"/>
    <row r="1158" s="24" customFormat="1" x14ac:dyDescent="0.2"/>
    <row r="1159" s="24" customFormat="1" x14ac:dyDescent="0.2"/>
    <row r="1160" s="24" customFormat="1" x14ac:dyDescent="0.2"/>
    <row r="1161" s="24" customFormat="1" x14ac:dyDescent="0.2"/>
    <row r="1162" s="24" customFormat="1" x14ac:dyDescent="0.2"/>
    <row r="1163" s="24" customFormat="1" x14ac:dyDescent="0.2"/>
    <row r="1164" s="24" customFormat="1" x14ac:dyDescent="0.2"/>
    <row r="1165" s="24" customFormat="1" x14ac:dyDescent="0.2"/>
    <row r="1166" s="24" customFormat="1" x14ac:dyDescent="0.2"/>
    <row r="1167" s="24" customFormat="1" x14ac:dyDescent="0.2"/>
    <row r="1168" s="24" customFormat="1" x14ac:dyDescent="0.2"/>
    <row r="1169" s="24" customFormat="1" x14ac:dyDescent="0.2"/>
    <row r="1170" s="24" customFormat="1" x14ac:dyDescent="0.2"/>
    <row r="1171" s="24" customFormat="1" x14ac:dyDescent="0.2"/>
    <row r="1172" s="24" customFormat="1" x14ac:dyDescent="0.2"/>
    <row r="1173" s="24" customFormat="1" x14ac:dyDescent="0.2"/>
    <row r="1174" s="24" customFormat="1" x14ac:dyDescent="0.2"/>
    <row r="1175" s="24" customFormat="1" x14ac:dyDescent="0.2"/>
    <row r="1176" s="24" customFormat="1" x14ac:dyDescent="0.2"/>
    <row r="1177" s="24" customFormat="1" x14ac:dyDescent="0.2"/>
    <row r="1178" s="24" customFormat="1" x14ac:dyDescent="0.2"/>
    <row r="1179" s="24" customFormat="1" x14ac:dyDescent="0.2"/>
    <row r="1180" s="24" customFormat="1" x14ac:dyDescent="0.2"/>
    <row r="1181" s="24" customFormat="1" x14ac:dyDescent="0.2"/>
    <row r="1182" s="24" customFormat="1" x14ac:dyDescent="0.2"/>
    <row r="1183" s="24" customFormat="1" x14ac:dyDescent="0.2"/>
    <row r="1184" s="24" customFormat="1" x14ac:dyDescent="0.2"/>
    <row r="1185" s="24" customFormat="1" x14ac:dyDescent="0.2"/>
    <row r="1186" s="24" customFormat="1" x14ac:dyDescent="0.2"/>
    <row r="1187" s="24" customFormat="1" x14ac:dyDescent="0.2"/>
    <row r="1188" s="24" customFormat="1" x14ac:dyDescent="0.2"/>
    <row r="1189" s="24" customFormat="1" x14ac:dyDescent="0.2"/>
    <row r="1190" s="24" customFormat="1" x14ac:dyDescent="0.2"/>
    <row r="1191" s="24" customFormat="1" x14ac:dyDescent="0.2"/>
    <row r="1192" s="24" customFormat="1" x14ac:dyDescent="0.2"/>
    <row r="1193" s="24" customFormat="1" x14ac:dyDescent="0.2"/>
    <row r="1194" s="24" customFormat="1" x14ac:dyDescent="0.2"/>
    <row r="1195" s="24" customFormat="1" x14ac:dyDescent="0.2"/>
    <row r="1196" s="24" customFormat="1" x14ac:dyDescent="0.2"/>
    <row r="1197" s="24" customFormat="1" x14ac:dyDescent="0.2"/>
    <row r="1198" s="24" customFormat="1" x14ac:dyDescent="0.2"/>
    <row r="1199" s="24" customFormat="1" x14ac:dyDescent="0.2"/>
    <row r="1200" s="24" customFormat="1" x14ac:dyDescent="0.2"/>
    <row r="1201" s="24" customFormat="1" x14ac:dyDescent="0.2"/>
    <row r="1202" s="24" customFormat="1" x14ac:dyDescent="0.2"/>
    <row r="1203" s="24" customFormat="1" x14ac:dyDescent="0.2"/>
    <row r="1204" s="24" customFormat="1" x14ac:dyDescent="0.2"/>
    <row r="1205" s="24" customFormat="1" x14ac:dyDescent="0.2"/>
    <row r="1206" s="24" customFormat="1" x14ac:dyDescent="0.2"/>
    <row r="1207" s="24" customFormat="1" x14ac:dyDescent="0.2"/>
    <row r="1208" s="24" customFormat="1" x14ac:dyDescent="0.2"/>
    <row r="1209" s="24" customFormat="1" x14ac:dyDescent="0.2"/>
    <row r="1210" s="24" customFormat="1" x14ac:dyDescent="0.2"/>
    <row r="1211" s="24" customFormat="1" x14ac:dyDescent="0.2"/>
    <row r="1212" s="24" customFormat="1" x14ac:dyDescent="0.2"/>
    <row r="1213" s="24" customFormat="1" x14ac:dyDescent="0.2"/>
    <row r="1214" s="24" customFormat="1" x14ac:dyDescent="0.2"/>
    <row r="1215" s="24" customFormat="1" x14ac:dyDescent="0.2"/>
    <row r="1216" s="24" customFormat="1" x14ac:dyDescent="0.2"/>
    <row r="1217" s="24" customFormat="1" x14ac:dyDescent="0.2"/>
    <row r="1218" s="24" customFormat="1" x14ac:dyDescent="0.2"/>
    <row r="1219" s="24" customFormat="1" x14ac:dyDescent="0.2"/>
    <row r="1220" s="24" customFormat="1" x14ac:dyDescent="0.2"/>
    <row r="1221" s="24" customFormat="1" x14ac:dyDescent="0.2"/>
    <row r="1222" s="24" customFormat="1" x14ac:dyDescent="0.2"/>
    <row r="1223" s="24" customFormat="1" x14ac:dyDescent="0.2"/>
    <row r="1224" s="24" customFormat="1" x14ac:dyDescent="0.2"/>
    <row r="1225" s="24" customFormat="1" x14ac:dyDescent="0.2"/>
    <row r="1226" s="24" customFormat="1" x14ac:dyDescent="0.2"/>
    <row r="1227" s="24" customFormat="1" x14ac:dyDescent="0.2"/>
    <row r="1228" s="24" customFormat="1" x14ac:dyDescent="0.2"/>
    <row r="1229" s="24" customFormat="1" x14ac:dyDescent="0.2"/>
    <row r="1230" s="24" customFormat="1" x14ac:dyDescent="0.2"/>
    <row r="1231" s="24" customFormat="1" x14ac:dyDescent="0.2"/>
    <row r="1232" s="24" customFormat="1" x14ac:dyDescent="0.2"/>
    <row r="1233" s="24" customFormat="1" x14ac:dyDescent="0.2"/>
    <row r="1234" s="24" customFormat="1" x14ac:dyDescent="0.2"/>
    <row r="1235" s="24" customFormat="1" x14ac:dyDescent="0.2"/>
    <row r="1236" s="24" customFormat="1" x14ac:dyDescent="0.2"/>
    <row r="1237" s="24" customFormat="1" x14ac:dyDescent="0.2"/>
    <row r="1238" s="24" customFormat="1" x14ac:dyDescent="0.2"/>
    <row r="1239" s="24" customFormat="1" x14ac:dyDescent="0.2"/>
    <row r="1240" s="24" customFormat="1" x14ac:dyDescent="0.2"/>
    <row r="1241" s="24" customFormat="1" x14ac:dyDescent="0.2"/>
    <row r="1242" s="24" customFormat="1" x14ac:dyDescent="0.2"/>
    <row r="1243" s="24" customFormat="1" x14ac:dyDescent="0.2"/>
    <row r="1244" s="24" customFormat="1" x14ac:dyDescent="0.2"/>
    <row r="1245" s="24" customFormat="1" x14ac:dyDescent="0.2"/>
    <row r="1246" s="24" customFormat="1" x14ac:dyDescent="0.2"/>
    <row r="1247" s="24" customFormat="1" x14ac:dyDescent="0.2"/>
    <row r="1248" s="24" customFormat="1" x14ac:dyDescent="0.2"/>
    <row r="1249" s="24" customFormat="1" x14ac:dyDescent="0.2"/>
    <row r="1250" s="24" customFormat="1" x14ac:dyDescent="0.2"/>
    <row r="1251" s="24" customFormat="1" x14ac:dyDescent="0.2"/>
    <row r="1252" s="24" customFormat="1" x14ac:dyDescent="0.2"/>
    <row r="1253" s="24" customFormat="1" x14ac:dyDescent="0.2"/>
    <row r="1254" s="24" customFormat="1" x14ac:dyDescent="0.2"/>
    <row r="1255" s="24" customFormat="1" x14ac:dyDescent="0.2"/>
    <row r="1256" s="24" customFormat="1" x14ac:dyDescent="0.2"/>
    <row r="1257" s="24" customFormat="1" x14ac:dyDescent="0.2"/>
    <row r="1258" s="24" customFormat="1" x14ac:dyDescent="0.2"/>
    <row r="1259" s="24" customFormat="1" x14ac:dyDescent="0.2"/>
    <row r="1260" s="24" customFormat="1" x14ac:dyDescent="0.2"/>
    <row r="1261" s="24" customFormat="1" x14ac:dyDescent="0.2"/>
    <row r="1262" s="24" customFormat="1" x14ac:dyDescent="0.2"/>
    <row r="1263" s="24" customFormat="1" x14ac:dyDescent="0.2"/>
    <row r="1264" s="24" customFormat="1" x14ac:dyDescent="0.2"/>
    <row r="1265" s="24" customFormat="1" x14ac:dyDescent="0.2"/>
    <row r="1266" s="24" customFormat="1" x14ac:dyDescent="0.2"/>
    <row r="1267" s="24" customFormat="1" x14ac:dyDescent="0.2"/>
    <row r="1268" s="24" customFormat="1" x14ac:dyDescent="0.2"/>
    <row r="1269" s="24" customFormat="1" x14ac:dyDescent="0.2"/>
    <row r="1270" s="24" customFormat="1" x14ac:dyDescent="0.2"/>
    <row r="1271" s="24" customFormat="1" x14ac:dyDescent="0.2"/>
    <row r="1272" s="24" customFormat="1" x14ac:dyDescent="0.2"/>
    <row r="1273" s="24" customFormat="1" x14ac:dyDescent="0.2"/>
    <row r="1274" s="24" customFormat="1" x14ac:dyDescent="0.2"/>
    <row r="1275" s="24" customFormat="1" x14ac:dyDescent="0.2"/>
    <row r="1276" s="24" customFormat="1" x14ac:dyDescent="0.2"/>
    <row r="1277" s="24" customFormat="1" x14ac:dyDescent="0.2"/>
    <row r="1278" s="24" customFormat="1" x14ac:dyDescent="0.2"/>
    <row r="1279" s="24" customFormat="1" x14ac:dyDescent="0.2"/>
    <row r="1280" s="24" customFormat="1" x14ac:dyDescent="0.2"/>
    <row r="1281" s="24" customFormat="1" x14ac:dyDescent="0.2"/>
    <row r="1282" s="24" customFormat="1" x14ac:dyDescent="0.2"/>
    <row r="1283" s="24" customFormat="1" x14ac:dyDescent="0.2"/>
    <row r="1284" s="24" customFormat="1" x14ac:dyDescent="0.2"/>
    <row r="1285" s="24" customFormat="1" x14ac:dyDescent="0.2"/>
    <row r="1286" s="24" customFormat="1" x14ac:dyDescent="0.2"/>
    <row r="1287" s="24" customFormat="1" x14ac:dyDescent="0.2"/>
    <row r="1288" s="24" customFormat="1" x14ac:dyDescent="0.2"/>
    <row r="1289" s="24" customFormat="1" x14ac:dyDescent="0.2"/>
    <row r="1290" s="24" customFormat="1" x14ac:dyDescent="0.2"/>
    <row r="1291" s="24" customFormat="1" x14ac:dyDescent="0.2"/>
    <row r="1292" s="24" customFormat="1" x14ac:dyDescent="0.2"/>
    <row r="1293" s="24" customFormat="1" x14ac:dyDescent="0.2"/>
    <row r="1294" s="24" customFormat="1" x14ac:dyDescent="0.2"/>
    <row r="1295" s="24" customFormat="1" x14ac:dyDescent="0.2"/>
    <row r="1296" s="24" customFormat="1" x14ac:dyDescent="0.2"/>
    <row r="1297" s="24" customFormat="1" x14ac:dyDescent="0.2"/>
    <row r="1298" s="24" customFormat="1" x14ac:dyDescent="0.2"/>
    <row r="1299" s="24" customFormat="1" x14ac:dyDescent="0.2"/>
    <row r="1300" s="24" customFormat="1" x14ac:dyDescent="0.2"/>
    <row r="1301" s="24" customFormat="1" x14ac:dyDescent="0.2"/>
    <row r="1302" s="24" customFormat="1" x14ac:dyDescent="0.2"/>
    <row r="1303" s="24" customFormat="1" x14ac:dyDescent="0.2"/>
    <row r="1304" s="24" customFormat="1" x14ac:dyDescent="0.2"/>
    <row r="1305" s="24" customFormat="1" x14ac:dyDescent="0.2"/>
    <row r="1306" s="24" customFormat="1" x14ac:dyDescent="0.2"/>
    <row r="1307" s="24" customFormat="1" x14ac:dyDescent="0.2"/>
    <row r="1308" s="24" customFormat="1" x14ac:dyDescent="0.2"/>
    <row r="1309" s="24" customFormat="1" x14ac:dyDescent="0.2"/>
    <row r="1310" s="24" customFormat="1" x14ac:dyDescent="0.2"/>
    <row r="1311" s="24" customFormat="1" x14ac:dyDescent="0.2"/>
    <row r="1312" s="24" customFormat="1" x14ac:dyDescent="0.2"/>
    <row r="1313" s="24" customFormat="1" x14ac:dyDescent="0.2"/>
    <row r="1314" s="24" customFormat="1" x14ac:dyDescent="0.2"/>
    <row r="1315" s="24" customFormat="1" x14ac:dyDescent="0.2"/>
    <row r="1316" s="24" customFormat="1" x14ac:dyDescent="0.2"/>
    <row r="1317" s="24" customFormat="1" x14ac:dyDescent="0.2"/>
    <row r="1318" s="24" customFormat="1" x14ac:dyDescent="0.2"/>
    <row r="1319" s="24" customFormat="1" x14ac:dyDescent="0.2"/>
    <row r="1320" s="24" customFormat="1" x14ac:dyDescent="0.2"/>
    <row r="1321" s="24" customFormat="1" x14ac:dyDescent="0.2"/>
    <row r="1322" s="24" customFormat="1" x14ac:dyDescent="0.2"/>
    <row r="1323" s="24" customFormat="1" x14ac:dyDescent="0.2"/>
    <row r="1324" s="24" customFormat="1" x14ac:dyDescent="0.2"/>
    <row r="1325" s="24" customFormat="1" x14ac:dyDescent="0.2"/>
    <row r="1326" s="24" customFormat="1" x14ac:dyDescent="0.2"/>
    <row r="1327" s="24" customFormat="1" x14ac:dyDescent="0.2"/>
    <row r="1328" s="24" customFormat="1" x14ac:dyDescent="0.2"/>
    <row r="1329" s="24" customFormat="1" x14ac:dyDescent="0.2"/>
    <row r="1330" s="24" customFormat="1" x14ac:dyDescent="0.2"/>
    <row r="1331" s="24" customFormat="1" x14ac:dyDescent="0.2"/>
    <row r="1332" s="24" customFormat="1" x14ac:dyDescent="0.2"/>
    <row r="1333" s="24" customFormat="1" x14ac:dyDescent="0.2"/>
    <row r="1334" s="24" customFormat="1" x14ac:dyDescent="0.2"/>
    <row r="1335" s="24" customFormat="1" x14ac:dyDescent="0.2"/>
    <row r="1336" s="24" customFormat="1" x14ac:dyDescent="0.2"/>
    <row r="1337" s="24" customFormat="1" x14ac:dyDescent="0.2"/>
    <row r="1338" s="24" customFormat="1" x14ac:dyDescent="0.2"/>
    <row r="1339" s="24" customFormat="1" x14ac:dyDescent="0.2"/>
    <row r="1340" s="24" customFormat="1" x14ac:dyDescent="0.2"/>
    <row r="1341" s="24" customFormat="1" x14ac:dyDescent="0.2"/>
    <row r="1342" s="24" customFormat="1" x14ac:dyDescent="0.2"/>
    <row r="1343" s="24" customFormat="1" x14ac:dyDescent="0.2"/>
    <row r="1344" s="24" customFormat="1" x14ac:dyDescent="0.2"/>
    <row r="1345" s="24" customFormat="1" x14ac:dyDescent="0.2"/>
    <row r="1346" s="24" customFormat="1" x14ac:dyDescent="0.2"/>
    <row r="1347" s="24" customFormat="1" x14ac:dyDescent="0.2"/>
    <row r="1348" s="24" customFormat="1" x14ac:dyDescent="0.2"/>
    <row r="1349" s="24" customFormat="1" x14ac:dyDescent="0.2"/>
    <row r="1350" s="24" customFormat="1" x14ac:dyDescent="0.2"/>
    <row r="1351" s="24" customFormat="1" x14ac:dyDescent="0.2"/>
    <row r="1352" s="24" customFormat="1" x14ac:dyDescent="0.2"/>
    <row r="1353" s="24" customFormat="1" x14ac:dyDescent="0.2"/>
    <row r="1354" s="24" customFormat="1" x14ac:dyDescent="0.2"/>
    <row r="1355" s="24" customFormat="1" x14ac:dyDescent="0.2"/>
    <row r="1356" s="24" customFormat="1" x14ac:dyDescent="0.2"/>
    <row r="1357" s="24" customFormat="1" x14ac:dyDescent="0.2"/>
    <row r="1358" s="24" customFormat="1" x14ac:dyDescent="0.2"/>
    <row r="1359" s="24" customFormat="1" x14ac:dyDescent="0.2"/>
    <row r="1360" s="24" customFormat="1" x14ac:dyDescent="0.2"/>
    <row r="1361" s="24" customFormat="1" x14ac:dyDescent="0.2"/>
    <row r="1362" s="24" customFormat="1" x14ac:dyDescent="0.2"/>
    <row r="1363" s="24" customFormat="1" x14ac:dyDescent="0.2"/>
    <row r="1364" s="24" customFormat="1" x14ac:dyDescent="0.2"/>
    <row r="1365" s="24" customFormat="1" x14ac:dyDescent="0.2"/>
    <row r="1366" s="24" customFormat="1" x14ac:dyDescent="0.2"/>
    <row r="1367" s="24" customFormat="1" x14ac:dyDescent="0.2"/>
    <row r="1368" s="24" customFormat="1" x14ac:dyDescent="0.2"/>
    <row r="1369" s="24" customFormat="1" x14ac:dyDescent="0.2"/>
    <row r="1370" s="24" customFormat="1" x14ac:dyDescent="0.2"/>
    <row r="1371" s="24" customFormat="1" x14ac:dyDescent="0.2"/>
    <row r="1372" s="24" customFormat="1" x14ac:dyDescent="0.2"/>
    <row r="1373" s="24" customFormat="1" x14ac:dyDescent="0.2"/>
    <row r="1374" s="24" customFormat="1" x14ac:dyDescent="0.2"/>
    <row r="1375" s="24" customFormat="1" x14ac:dyDescent="0.2"/>
    <row r="1376" s="24" customFormat="1" x14ac:dyDescent="0.2"/>
    <row r="1377" s="24" customFormat="1" x14ac:dyDescent="0.2"/>
    <row r="1378" s="24" customFormat="1" x14ac:dyDescent="0.2"/>
    <row r="1379" s="24" customFormat="1" x14ac:dyDescent="0.2"/>
    <row r="1380" s="24" customFormat="1" x14ac:dyDescent="0.2"/>
    <row r="1381" s="24" customFormat="1" x14ac:dyDescent="0.2"/>
    <row r="1382" s="24" customFormat="1" x14ac:dyDescent="0.2"/>
    <row r="1383" s="24" customFormat="1" x14ac:dyDescent="0.2"/>
    <row r="1384" s="24" customFormat="1" x14ac:dyDescent="0.2"/>
    <row r="1385" s="24" customFormat="1" x14ac:dyDescent="0.2"/>
    <row r="1386" s="24" customFormat="1" x14ac:dyDescent="0.2"/>
    <row r="1387" s="24" customFormat="1" x14ac:dyDescent="0.2"/>
    <row r="1388" s="24" customFormat="1" x14ac:dyDescent="0.2"/>
    <row r="1389" s="24" customFormat="1" x14ac:dyDescent="0.2"/>
    <row r="1390" s="24" customFormat="1" x14ac:dyDescent="0.2"/>
    <row r="1391" s="24" customFormat="1" x14ac:dyDescent="0.2"/>
    <row r="1392" s="24" customFormat="1" x14ac:dyDescent="0.2"/>
    <row r="1393" s="24" customFormat="1" x14ac:dyDescent="0.2"/>
    <row r="1394" s="24" customFormat="1" x14ac:dyDescent="0.2"/>
    <row r="1395" s="24" customFormat="1" x14ac:dyDescent="0.2"/>
    <row r="1396" s="24" customFormat="1" x14ac:dyDescent="0.2"/>
    <row r="1397" s="24" customFormat="1" x14ac:dyDescent="0.2"/>
    <row r="1398" s="24" customFormat="1" x14ac:dyDescent="0.2"/>
    <row r="1399" s="24" customFormat="1" x14ac:dyDescent="0.2"/>
    <row r="1400" s="24" customFormat="1" x14ac:dyDescent="0.2"/>
    <row r="1401" s="24" customFormat="1" x14ac:dyDescent="0.2"/>
    <row r="1402" s="24" customFormat="1" x14ac:dyDescent="0.2"/>
    <row r="1403" s="24" customFormat="1" x14ac:dyDescent="0.2"/>
    <row r="1404" s="24" customFormat="1" x14ac:dyDescent="0.2"/>
    <row r="1405" s="24" customFormat="1" x14ac:dyDescent="0.2"/>
    <row r="1406" s="24" customFormat="1" x14ac:dyDescent="0.2"/>
    <row r="1407" s="24" customFormat="1" x14ac:dyDescent="0.2"/>
    <row r="1408" s="24" customFormat="1" x14ac:dyDescent="0.2"/>
    <row r="1409" s="24" customFormat="1" x14ac:dyDescent="0.2"/>
    <row r="1410" s="24" customFormat="1" x14ac:dyDescent="0.2"/>
    <row r="1411" s="24" customFormat="1" x14ac:dyDescent="0.2"/>
    <row r="1412" s="24" customFormat="1" x14ac:dyDescent="0.2"/>
    <row r="1413" s="24" customFormat="1" x14ac:dyDescent="0.2"/>
    <row r="1414" s="24" customFormat="1" x14ac:dyDescent="0.2"/>
    <row r="1415" s="24" customFormat="1" x14ac:dyDescent="0.2"/>
    <row r="1416" s="24" customFormat="1" x14ac:dyDescent="0.2"/>
    <row r="1417" s="24" customFormat="1" x14ac:dyDescent="0.2"/>
    <row r="1418" s="24" customFormat="1" x14ac:dyDescent="0.2"/>
    <row r="1419" s="24" customFormat="1" x14ac:dyDescent="0.2"/>
    <row r="1420" s="24" customFormat="1" x14ac:dyDescent="0.2"/>
    <row r="1421" s="24" customFormat="1" x14ac:dyDescent="0.2"/>
    <row r="1422" s="24" customFormat="1" x14ac:dyDescent="0.2"/>
    <row r="1423" s="24" customFormat="1" x14ac:dyDescent="0.2"/>
    <row r="1424" s="24" customFormat="1" x14ac:dyDescent="0.2"/>
    <row r="1425" s="24" customFormat="1" x14ac:dyDescent="0.2"/>
    <row r="1426" s="24" customFormat="1" x14ac:dyDescent="0.2"/>
    <row r="1427" s="24" customFormat="1" x14ac:dyDescent="0.2"/>
    <row r="1428" s="24" customFormat="1" x14ac:dyDescent="0.2"/>
    <row r="1429" s="24" customFormat="1" x14ac:dyDescent="0.2"/>
    <row r="1430" s="24" customFormat="1" x14ac:dyDescent="0.2"/>
    <row r="1431" s="24" customFormat="1" x14ac:dyDescent="0.2"/>
    <row r="1432" s="24" customFormat="1" x14ac:dyDescent="0.2"/>
    <row r="1433" s="24" customFormat="1" x14ac:dyDescent="0.2"/>
    <row r="1434" s="24" customFormat="1" x14ac:dyDescent="0.2"/>
    <row r="1435" s="24" customFormat="1" x14ac:dyDescent="0.2"/>
    <row r="1436" s="24" customFormat="1" x14ac:dyDescent="0.2"/>
    <row r="1437" s="24" customFormat="1" x14ac:dyDescent="0.2"/>
    <row r="1438" s="24" customFormat="1" x14ac:dyDescent="0.2"/>
    <row r="1439" s="24" customFormat="1" x14ac:dyDescent="0.2"/>
    <row r="1440" s="24" customFormat="1" x14ac:dyDescent="0.2"/>
    <row r="1441" s="24" customFormat="1" x14ac:dyDescent="0.2"/>
    <row r="1442" s="24" customFormat="1" x14ac:dyDescent="0.2"/>
    <row r="1443" s="24" customFormat="1" x14ac:dyDescent="0.2"/>
    <row r="1444" s="24" customFormat="1" x14ac:dyDescent="0.2"/>
    <row r="1445" s="24" customFormat="1" x14ac:dyDescent="0.2"/>
    <row r="1446" s="24" customFormat="1" x14ac:dyDescent="0.2"/>
    <row r="1447" s="24" customFormat="1" x14ac:dyDescent="0.2"/>
    <row r="1448" s="24" customFormat="1" x14ac:dyDescent="0.2"/>
    <row r="1449" s="24" customFormat="1" x14ac:dyDescent="0.2"/>
    <row r="1450" s="24" customFormat="1" x14ac:dyDescent="0.2"/>
    <row r="1451" s="24" customFormat="1" x14ac:dyDescent="0.2"/>
    <row r="1452" s="24" customFormat="1" x14ac:dyDescent="0.2"/>
    <row r="1453" s="24" customFormat="1" x14ac:dyDescent="0.2"/>
    <row r="1454" s="24" customFormat="1" x14ac:dyDescent="0.2"/>
    <row r="1455" s="24" customFormat="1" x14ac:dyDescent="0.2"/>
    <row r="1456" s="24" customFormat="1" x14ac:dyDescent="0.2"/>
    <row r="1457" s="24" customFormat="1" x14ac:dyDescent="0.2"/>
    <row r="1458" s="24" customFormat="1" x14ac:dyDescent="0.2"/>
    <row r="1459" s="24" customFormat="1" x14ac:dyDescent="0.2"/>
    <row r="1460" s="24" customFormat="1" x14ac:dyDescent="0.2"/>
    <row r="1461" s="24" customFormat="1" x14ac:dyDescent="0.2"/>
    <row r="1462" s="24" customFormat="1" x14ac:dyDescent="0.2"/>
    <row r="1463" s="24" customFormat="1" x14ac:dyDescent="0.2"/>
    <row r="1464" s="24" customFormat="1" x14ac:dyDescent="0.2"/>
    <row r="1465" s="24" customFormat="1" x14ac:dyDescent="0.2"/>
    <row r="1466" s="24" customFormat="1" x14ac:dyDescent="0.2"/>
    <row r="1467" s="24" customFormat="1" x14ac:dyDescent="0.2"/>
    <row r="1468" s="24" customFormat="1" x14ac:dyDescent="0.2"/>
    <row r="1469" s="24" customFormat="1" x14ac:dyDescent="0.2"/>
    <row r="1470" s="24" customFormat="1" x14ac:dyDescent="0.2"/>
    <row r="1471" s="24" customFormat="1" x14ac:dyDescent="0.2"/>
    <row r="1472" s="24" customFormat="1" x14ac:dyDescent="0.2"/>
    <row r="1473" s="24" customFormat="1" x14ac:dyDescent="0.2"/>
    <row r="1474" s="24" customFormat="1" x14ac:dyDescent="0.2"/>
    <row r="1475" s="24" customFormat="1" x14ac:dyDescent="0.2"/>
    <row r="1476" s="24" customFormat="1" x14ac:dyDescent="0.2"/>
    <row r="1477" s="24" customFormat="1" x14ac:dyDescent="0.2"/>
    <row r="1478" s="24" customFormat="1" x14ac:dyDescent="0.2"/>
    <row r="1479" s="24" customFormat="1" x14ac:dyDescent="0.2"/>
    <row r="1480" s="24" customFormat="1" x14ac:dyDescent="0.2"/>
    <row r="1481" s="24" customFormat="1" x14ac:dyDescent="0.2"/>
    <row r="1482" s="24" customFormat="1" x14ac:dyDescent="0.2"/>
    <row r="1483" s="24" customFormat="1" x14ac:dyDescent="0.2"/>
    <row r="1484" s="24" customFormat="1" x14ac:dyDescent="0.2"/>
    <row r="1485" s="24" customFormat="1" x14ac:dyDescent="0.2"/>
    <row r="1486" s="24" customFormat="1" x14ac:dyDescent="0.2"/>
    <row r="1487" s="24" customFormat="1" x14ac:dyDescent="0.2"/>
    <row r="1488" s="24" customFormat="1" x14ac:dyDescent="0.2"/>
    <row r="1489" s="24" customFormat="1" x14ac:dyDescent="0.2"/>
    <row r="1490" s="24" customFormat="1" x14ac:dyDescent="0.2"/>
    <row r="1491" s="24" customFormat="1" x14ac:dyDescent="0.2"/>
    <row r="1492" s="24" customFormat="1" x14ac:dyDescent="0.2"/>
    <row r="1493" s="24" customFormat="1" x14ac:dyDescent="0.2"/>
    <row r="1494" s="24" customFormat="1" x14ac:dyDescent="0.2"/>
    <row r="1495" s="24" customFormat="1" x14ac:dyDescent="0.2"/>
    <row r="1496" s="24" customFormat="1" x14ac:dyDescent="0.2"/>
    <row r="1497" s="24" customFormat="1" x14ac:dyDescent="0.2"/>
    <row r="1498" s="24" customFormat="1" x14ac:dyDescent="0.2"/>
    <row r="1499" s="24" customFormat="1" x14ac:dyDescent="0.2"/>
    <row r="1500" s="24" customFormat="1" x14ac:dyDescent="0.2"/>
    <row r="1501" s="24" customFormat="1" x14ac:dyDescent="0.2"/>
    <row r="1502" s="24" customFormat="1" x14ac:dyDescent="0.2"/>
    <row r="1503" s="24" customFormat="1" x14ac:dyDescent="0.2"/>
    <row r="1504" s="24" customFormat="1" x14ac:dyDescent="0.2"/>
    <row r="1505" s="24" customFormat="1" x14ac:dyDescent="0.2"/>
    <row r="1506" s="24" customFormat="1" x14ac:dyDescent="0.2"/>
    <row r="1507" s="24" customFormat="1" x14ac:dyDescent="0.2"/>
    <row r="1508" s="24" customFormat="1" x14ac:dyDescent="0.2"/>
    <row r="1509" s="24" customFormat="1" x14ac:dyDescent="0.2"/>
    <row r="1510" s="24" customFormat="1" x14ac:dyDescent="0.2"/>
    <row r="1511" s="24" customFormat="1" x14ac:dyDescent="0.2"/>
    <row r="1512" s="24" customFormat="1" x14ac:dyDescent="0.2"/>
    <row r="1513" s="24" customFormat="1" x14ac:dyDescent="0.2"/>
    <row r="1514" s="24" customFormat="1" x14ac:dyDescent="0.2"/>
    <row r="1515" s="24" customFormat="1" x14ac:dyDescent="0.2"/>
    <row r="1516" s="24" customFormat="1" x14ac:dyDescent="0.2"/>
    <row r="1517" s="24" customFormat="1" x14ac:dyDescent="0.2"/>
    <row r="1518" s="24" customFormat="1" x14ac:dyDescent="0.2"/>
    <row r="1519" s="24" customFormat="1" x14ac:dyDescent="0.2"/>
    <row r="1520" s="24" customFormat="1" x14ac:dyDescent="0.2"/>
    <row r="1521" s="24" customFormat="1" x14ac:dyDescent="0.2"/>
    <row r="1522" s="24" customFormat="1" x14ac:dyDescent="0.2"/>
    <row r="1523" s="24" customFormat="1" x14ac:dyDescent="0.2"/>
    <row r="1524" s="24" customFormat="1" x14ac:dyDescent="0.2"/>
    <row r="1525" s="24" customFormat="1" x14ac:dyDescent="0.2"/>
    <row r="1526" s="24" customFormat="1" x14ac:dyDescent="0.2"/>
    <row r="1527" s="24" customFormat="1" x14ac:dyDescent="0.2"/>
    <row r="1528" s="24" customFormat="1" x14ac:dyDescent="0.2"/>
    <row r="1529" s="24" customFormat="1" x14ac:dyDescent="0.2"/>
    <row r="1530" s="24" customFormat="1" x14ac:dyDescent="0.2"/>
    <row r="1531" s="24" customFormat="1" x14ac:dyDescent="0.2"/>
    <row r="1532" s="24" customFormat="1" x14ac:dyDescent="0.2"/>
    <row r="1533" s="24" customFormat="1" x14ac:dyDescent="0.2"/>
    <row r="1534" s="24" customFormat="1" x14ac:dyDescent="0.2"/>
    <row r="1535" s="24" customFormat="1" x14ac:dyDescent="0.2"/>
    <row r="1536" s="24" customFormat="1" x14ac:dyDescent="0.2"/>
    <row r="1537" s="24" customFormat="1" x14ac:dyDescent="0.2"/>
    <row r="1538" s="24" customFormat="1" x14ac:dyDescent="0.2"/>
    <row r="1539" s="24" customFormat="1" x14ac:dyDescent="0.2"/>
    <row r="1540" s="24" customFormat="1" x14ac:dyDescent="0.2"/>
    <row r="1541" s="24" customFormat="1" x14ac:dyDescent="0.2"/>
    <row r="1542" s="24" customFormat="1" x14ac:dyDescent="0.2"/>
    <row r="1543" s="24" customFormat="1" x14ac:dyDescent="0.2"/>
    <row r="1544" s="24" customFormat="1" x14ac:dyDescent="0.2"/>
    <row r="1545" s="24" customFormat="1" x14ac:dyDescent="0.2"/>
    <row r="1546" s="24" customFormat="1" x14ac:dyDescent="0.2"/>
    <row r="1547" s="24" customFormat="1" x14ac:dyDescent="0.2"/>
    <row r="1548" s="24" customFormat="1" x14ac:dyDescent="0.2"/>
    <row r="1549" s="24" customFormat="1" x14ac:dyDescent="0.2"/>
    <row r="1550" s="24" customFormat="1" x14ac:dyDescent="0.2"/>
    <row r="1551" s="24" customFormat="1" x14ac:dyDescent="0.2"/>
    <row r="1552" s="24" customFormat="1" x14ac:dyDescent="0.2"/>
    <row r="1553" s="24" customFormat="1" x14ac:dyDescent="0.2"/>
    <row r="1554" s="24" customFormat="1" x14ac:dyDescent="0.2"/>
    <row r="1555" s="24" customFormat="1" x14ac:dyDescent="0.2"/>
    <row r="1556" s="24" customFormat="1" x14ac:dyDescent="0.2"/>
    <row r="1557" s="24" customFormat="1" x14ac:dyDescent="0.2"/>
    <row r="1558" s="24" customFormat="1" x14ac:dyDescent="0.2"/>
    <row r="1559" s="24" customFormat="1" x14ac:dyDescent="0.2"/>
    <row r="1560" s="24" customFormat="1" x14ac:dyDescent="0.2"/>
    <row r="1561" s="24" customFormat="1" x14ac:dyDescent="0.2"/>
    <row r="1562" s="24" customFormat="1" x14ac:dyDescent="0.2"/>
    <row r="1563" s="24" customFormat="1" x14ac:dyDescent="0.2"/>
    <row r="1564" s="24" customFormat="1" x14ac:dyDescent="0.2"/>
    <row r="1565" s="24" customFormat="1" x14ac:dyDescent="0.2"/>
    <row r="1566" s="24" customFormat="1" x14ac:dyDescent="0.2"/>
    <row r="1567" s="24" customFormat="1" x14ac:dyDescent="0.2"/>
    <row r="1568" s="24" customFormat="1" x14ac:dyDescent="0.2"/>
    <row r="1569" s="24" customFormat="1" x14ac:dyDescent="0.2"/>
    <row r="1570" s="24" customFormat="1" x14ac:dyDescent="0.2"/>
    <row r="1571" s="24" customFormat="1" x14ac:dyDescent="0.2"/>
    <row r="1572" s="24" customFormat="1" x14ac:dyDescent="0.2"/>
    <row r="1573" s="24" customFormat="1" x14ac:dyDescent="0.2"/>
    <row r="1574" s="24" customFormat="1" x14ac:dyDescent="0.2"/>
    <row r="1575" s="24" customFormat="1" x14ac:dyDescent="0.2"/>
    <row r="1576" s="24" customFormat="1" x14ac:dyDescent="0.2"/>
    <row r="1577" s="24" customFormat="1" x14ac:dyDescent="0.2"/>
    <row r="1578" s="24" customFormat="1" x14ac:dyDescent="0.2"/>
    <row r="1579" s="24" customFormat="1" x14ac:dyDescent="0.2"/>
    <row r="1580" s="24" customFormat="1" x14ac:dyDescent="0.2"/>
    <row r="1581" s="24" customFormat="1" x14ac:dyDescent="0.2"/>
    <row r="1582" s="24" customFormat="1" x14ac:dyDescent="0.2"/>
    <row r="1583" s="24" customFormat="1" x14ac:dyDescent="0.2"/>
    <row r="1584" s="24" customFormat="1" x14ac:dyDescent="0.2"/>
    <row r="1585" s="24" customFormat="1" x14ac:dyDescent="0.2"/>
    <row r="1586" s="24" customFormat="1" x14ac:dyDescent="0.2"/>
    <row r="1587" s="24" customFormat="1" x14ac:dyDescent="0.2"/>
    <row r="1588" s="24" customFormat="1" x14ac:dyDescent="0.2"/>
    <row r="1589" s="24" customFormat="1" x14ac:dyDescent="0.2"/>
    <row r="1590" s="24" customFormat="1" x14ac:dyDescent="0.2"/>
    <row r="1591" s="24" customFormat="1" x14ac:dyDescent="0.2"/>
    <row r="1592" s="24" customFormat="1" x14ac:dyDescent="0.2"/>
    <row r="1593" s="24" customFormat="1" x14ac:dyDescent="0.2"/>
    <row r="1594" s="24" customFormat="1" x14ac:dyDescent="0.2"/>
    <row r="1595" s="24" customFormat="1" x14ac:dyDescent="0.2"/>
    <row r="1596" s="24" customFormat="1" x14ac:dyDescent="0.2"/>
    <row r="1597" s="24" customFormat="1" x14ac:dyDescent="0.2"/>
    <row r="1598" s="24" customFormat="1" x14ac:dyDescent="0.2"/>
    <row r="1599" s="24" customFormat="1" x14ac:dyDescent="0.2"/>
    <row r="1600" s="24" customFormat="1" x14ac:dyDescent="0.2"/>
    <row r="1601" s="24" customFormat="1" x14ac:dyDescent="0.2"/>
    <row r="1602" s="24" customFormat="1" x14ac:dyDescent="0.2"/>
    <row r="1603" s="24" customFormat="1" x14ac:dyDescent="0.2"/>
    <row r="1604" s="24" customFormat="1" x14ac:dyDescent="0.2"/>
    <row r="1605" s="24" customFormat="1" x14ac:dyDescent="0.2"/>
    <row r="1606" s="24" customFormat="1" x14ac:dyDescent="0.2"/>
    <row r="1607" s="24" customFormat="1" x14ac:dyDescent="0.2"/>
    <row r="1608" s="24" customFormat="1" x14ac:dyDescent="0.2"/>
    <row r="1609" s="24" customFormat="1" x14ac:dyDescent="0.2"/>
    <row r="1610" s="24" customFormat="1" x14ac:dyDescent="0.2"/>
    <row r="1611" s="24" customFormat="1" x14ac:dyDescent="0.2"/>
    <row r="1612" s="24" customFormat="1" x14ac:dyDescent="0.2"/>
    <row r="1613" s="24" customFormat="1" x14ac:dyDescent="0.2"/>
    <row r="1614" s="24" customFormat="1" x14ac:dyDescent="0.2"/>
    <row r="1615" s="24" customFormat="1" x14ac:dyDescent="0.2"/>
    <row r="1616" s="24" customFormat="1" x14ac:dyDescent="0.2"/>
    <row r="1617" s="24" customFormat="1" x14ac:dyDescent="0.2"/>
    <row r="1618" s="24" customFormat="1" x14ac:dyDescent="0.2"/>
    <row r="1619" s="24" customFormat="1" x14ac:dyDescent="0.2"/>
    <row r="1620" s="24" customFormat="1" x14ac:dyDescent="0.2"/>
    <row r="1621" s="24" customFormat="1" x14ac:dyDescent="0.2"/>
    <row r="1622" s="24" customFormat="1" x14ac:dyDescent="0.2"/>
    <row r="1623" s="24" customFormat="1" x14ac:dyDescent="0.2"/>
    <row r="1624" s="24" customFormat="1" x14ac:dyDescent="0.2"/>
    <row r="1625" s="24" customFormat="1" x14ac:dyDescent="0.2"/>
    <row r="1626" s="24" customFormat="1" x14ac:dyDescent="0.2"/>
    <row r="1627" s="24" customFormat="1" x14ac:dyDescent="0.2"/>
    <row r="1628" s="24" customFormat="1" x14ac:dyDescent="0.2"/>
    <row r="1629" s="24" customFormat="1" x14ac:dyDescent="0.2"/>
    <row r="1630" s="24" customFormat="1" x14ac:dyDescent="0.2"/>
    <row r="1631" s="24" customFormat="1" x14ac:dyDescent="0.2"/>
    <row r="1632" s="24" customFormat="1" x14ac:dyDescent="0.2"/>
    <row r="1633" s="24" customFormat="1" x14ac:dyDescent="0.2"/>
    <row r="1634" s="24" customFormat="1" x14ac:dyDescent="0.2"/>
    <row r="1635" s="24" customFormat="1" x14ac:dyDescent="0.2"/>
    <row r="1636" s="24" customFormat="1" x14ac:dyDescent="0.2"/>
    <row r="1637" s="24" customFormat="1" x14ac:dyDescent="0.2"/>
    <row r="1638" s="24" customFormat="1" x14ac:dyDescent="0.2"/>
    <row r="1639" s="24" customFormat="1" x14ac:dyDescent="0.2"/>
    <row r="1640" s="24" customFormat="1" x14ac:dyDescent="0.2"/>
    <row r="1641" s="24" customFormat="1" x14ac:dyDescent="0.2"/>
    <row r="1642" s="24" customFormat="1" x14ac:dyDescent="0.2"/>
    <row r="1643" s="24" customFormat="1" x14ac:dyDescent="0.2"/>
    <row r="1644" s="24" customFormat="1" x14ac:dyDescent="0.2"/>
    <row r="1645" s="24" customFormat="1" x14ac:dyDescent="0.2"/>
    <row r="1646" s="24" customFormat="1" x14ac:dyDescent="0.2"/>
    <row r="1647" s="24" customFormat="1" x14ac:dyDescent="0.2"/>
    <row r="1648" s="24" customFormat="1" x14ac:dyDescent="0.2"/>
    <row r="1649" s="24" customFormat="1" x14ac:dyDescent="0.2"/>
    <row r="1650" s="24" customFormat="1" x14ac:dyDescent="0.2"/>
    <row r="1651" s="24" customFormat="1" x14ac:dyDescent="0.2"/>
    <row r="1652" s="24" customFormat="1" x14ac:dyDescent="0.2"/>
    <row r="1653" s="24" customFormat="1" x14ac:dyDescent="0.2"/>
    <row r="1654" s="24" customFormat="1" x14ac:dyDescent="0.2"/>
    <row r="1655" s="24" customFormat="1" x14ac:dyDescent="0.2"/>
    <row r="1656" s="24" customFormat="1" x14ac:dyDescent="0.2"/>
    <row r="1657" s="24" customFormat="1" x14ac:dyDescent="0.2"/>
    <row r="1658" s="24" customFormat="1" x14ac:dyDescent="0.2"/>
    <row r="1659" s="24" customFormat="1" x14ac:dyDescent="0.2"/>
    <row r="1660" s="24" customFormat="1" x14ac:dyDescent="0.2"/>
    <row r="1661" s="24" customFormat="1" x14ac:dyDescent="0.2"/>
    <row r="1662" s="24" customFormat="1" x14ac:dyDescent="0.2"/>
    <row r="1663" s="24" customFormat="1" x14ac:dyDescent="0.2"/>
    <row r="1664" s="24" customFormat="1" x14ac:dyDescent="0.2"/>
    <row r="1665" s="24" customFormat="1" x14ac:dyDescent="0.2"/>
    <row r="1666" s="24" customFormat="1" x14ac:dyDescent="0.2"/>
    <row r="1667" s="24" customFormat="1" x14ac:dyDescent="0.2"/>
    <row r="1668" s="24" customFormat="1" x14ac:dyDescent="0.2"/>
    <row r="1669" s="24" customFormat="1" x14ac:dyDescent="0.2"/>
    <row r="1670" s="24" customFormat="1" x14ac:dyDescent="0.2"/>
    <row r="1671" s="24" customFormat="1" x14ac:dyDescent="0.2"/>
    <row r="1672" s="24" customFormat="1" x14ac:dyDescent="0.2"/>
    <row r="1673" s="24" customFormat="1" x14ac:dyDescent="0.2"/>
    <row r="1674" s="24" customFormat="1" x14ac:dyDescent="0.2"/>
    <row r="1675" s="24" customFormat="1" x14ac:dyDescent="0.2"/>
    <row r="1676" s="24" customFormat="1" x14ac:dyDescent="0.2"/>
    <row r="1677" s="24" customFormat="1" x14ac:dyDescent="0.2"/>
    <row r="1678" s="24" customFormat="1" x14ac:dyDescent="0.2"/>
    <row r="1679" s="24" customFormat="1" x14ac:dyDescent="0.2"/>
    <row r="1680" s="24" customFormat="1" x14ac:dyDescent="0.2"/>
    <row r="1681" s="24" customFormat="1" x14ac:dyDescent="0.2"/>
    <row r="1682" s="24" customFormat="1" x14ac:dyDescent="0.2"/>
    <row r="1683" s="24" customFormat="1" x14ac:dyDescent="0.2"/>
    <row r="1684" s="24" customFormat="1" x14ac:dyDescent="0.2"/>
    <row r="1685" s="24" customFormat="1" x14ac:dyDescent="0.2"/>
    <row r="1686" s="24" customFormat="1" x14ac:dyDescent="0.2"/>
    <row r="1687" s="24" customFormat="1" x14ac:dyDescent="0.2"/>
    <row r="1688" s="24" customFormat="1" x14ac:dyDescent="0.2"/>
    <row r="1689" s="24" customFormat="1" x14ac:dyDescent="0.2"/>
    <row r="1690" s="24" customFormat="1" x14ac:dyDescent="0.2"/>
    <row r="1691" s="24" customFormat="1" x14ac:dyDescent="0.2"/>
    <row r="1692" s="24" customFormat="1" x14ac:dyDescent="0.2"/>
    <row r="1693" s="24" customFormat="1" x14ac:dyDescent="0.2"/>
    <row r="1694" s="24" customFormat="1" x14ac:dyDescent="0.2"/>
    <row r="1695" s="24" customFormat="1" x14ac:dyDescent="0.2"/>
    <row r="1696" s="24" customFormat="1" x14ac:dyDescent="0.2"/>
    <row r="1697" s="24" customFormat="1" x14ac:dyDescent="0.2"/>
    <row r="1698" s="24" customFormat="1" x14ac:dyDescent="0.2"/>
    <row r="1699" s="24" customFormat="1" x14ac:dyDescent="0.2"/>
    <row r="1700" s="24" customFormat="1" x14ac:dyDescent="0.2"/>
    <row r="1701" s="24" customFormat="1" x14ac:dyDescent="0.2"/>
    <row r="1702" s="24" customFormat="1" x14ac:dyDescent="0.2"/>
    <row r="1703" s="24" customFormat="1" x14ac:dyDescent="0.2"/>
    <row r="1704" s="24" customFormat="1" x14ac:dyDescent="0.2"/>
    <row r="1705" s="24" customFormat="1" x14ac:dyDescent="0.2"/>
    <row r="1706" s="24" customFormat="1" x14ac:dyDescent="0.2"/>
    <row r="1707" s="24" customFormat="1" x14ac:dyDescent="0.2"/>
    <row r="1708" s="24" customFormat="1" x14ac:dyDescent="0.2"/>
    <row r="1709" s="24" customFormat="1" x14ac:dyDescent="0.2"/>
    <row r="1710" s="24" customFormat="1" x14ac:dyDescent="0.2"/>
    <row r="1711" s="24" customFormat="1" x14ac:dyDescent="0.2"/>
    <row r="1712" s="24" customFormat="1" x14ac:dyDescent="0.2"/>
    <row r="1713" s="24" customFormat="1" x14ac:dyDescent="0.2"/>
    <row r="1714" s="24" customFormat="1" x14ac:dyDescent="0.2"/>
    <row r="1715" s="24" customFormat="1" x14ac:dyDescent="0.2"/>
    <row r="1716" s="24" customFormat="1" x14ac:dyDescent="0.2"/>
    <row r="1717" s="24" customFormat="1" x14ac:dyDescent="0.2"/>
    <row r="1718" s="24" customFormat="1" x14ac:dyDescent="0.2"/>
    <row r="1719" s="24" customFormat="1" x14ac:dyDescent="0.2"/>
    <row r="1720" s="24" customFormat="1" x14ac:dyDescent="0.2"/>
    <row r="1721" s="24" customFormat="1" x14ac:dyDescent="0.2"/>
    <row r="1722" s="24" customFormat="1" x14ac:dyDescent="0.2"/>
    <row r="1723" s="24" customFormat="1" x14ac:dyDescent="0.2"/>
    <row r="1724" s="24" customFormat="1" x14ac:dyDescent="0.2"/>
    <row r="1725" s="24" customFormat="1" x14ac:dyDescent="0.2"/>
    <row r="1726" s="24" customFormat="1" x14ac:dyDescent="0.2"/>
    <row r="1727" s="24" customFormat="1" x14ac:dyDescent="0.2"/>
    <row r="1728" s="24" customFormat="1" x14ac:dyDescent="0.2"/>
    <row r="1729" s="24" customFormat="1" x14ac:dyDescent="0.2"/>
    <row r="1730" s="24" customFormat="1" x14ac:dyDescent="0.2"/>
    <row r="1731" s="24" customFormat="1" x14ac:dyDescent="0.2"/>
    <row r="1732" s="24" customFormat="1" x14ac:dyDescent="0.2"/>
    <row r="1733" s="24" customFormat="1" x14ac:dyDescent="0.2"/>
    <row r="1734" s="24" customFormat="1" x14ac:dyDescent="0.2"/>
    <row r="1735" s="24" customFormat="1" x14ac:dyDescent="0.2"/>
    <row r="1736" s="24" customFormat="1" x14ac:dyDescent="0.2"/>
    <row r="1737" s="24" customFormat="1" x14ac:dyDescent="0.2"/>
    <row r="1738" s="24" customFormat="1" x14ac:dyDescent="0.2"/>
    <row r="1739" s="24" customFormat="1" x14ac:dyDescent="0.2"/>
    <row r="1740" s="24" customFormat="1" x14ac:dyDescent="0.2"/>
    <row r="1741" s="24" customFormat="1" x14ac:dyDescent="0.2"/>
    <row r="1742" s="24" customFormat="1" x14ac:dyDescent="0.2"/>
    <row r="1743" s="24" customFormat="1" x14ac:dyDescent="0.2"/>
    <row r="1744" s="24" customFormat="1" x14ac:dyDescent="0.2"/>
    <row r="1745" s="24" customFormat="1" x14ac:dyDescent="0.2"/>
    <row r="1746" s="24" customFormat="1" x14ac:dyDescent="0.2"/>
    <row r="1747" s="24" customFormat="1" x14ac:dyDescent="0.2"/>
    <row r="1748" s="24" customFormat="1" x14ac:dyDescent="0.2"/>
    <row r="1749" s="24" customFormat="1" x14ac:dyDescent="0.2"/>
    <row r="1750" s="24" customFormat="1" x14ac:dyDescent="0.2"/>
    <row r="1751" s="24" customFormat="1" x14ac:dyDescent="0.2"/>
    <row r="1752" s="24" customFormat="1" x14ac:dyDescent="0.2"/>
    <row r="1753" s="24" customFormat="1" x14ac:dyDescent="0.2"/>
    <row r="1754" s="24" customFormat="1" x14ac:dyDescent="0.2"/>
    <row r="1755" s="24" customFormat="1" x14ac:dyDescent="0.2"/>
    <row r="1756" s="24" customFormat="1" x14ac:dyDescent="0.2"/>
    <row r="1757" s="24" customFormat="1" x14ac:dyDescent="0.2"/>
    <row r="1758" s="24" customFormat="1" x14ac:dyDescent="0.2"/>
    <row r="1759" s="24" customFormat="1" x14ac:dyDescent="0.2"/>
    <row r="1760" s="24" customFormat="1" x14ac:dyDescent="0.2"/>
    <row r="1761" s="24" customFormat="1" x14ac:dyDescent="0.2"/>
    <row r="1762" s="24" customFormat="1" x14ac:dyDescent="0.2"/>
    <row r="1763" s="24" customFormat="1" x14ac:dyDescent="0.2"/>
    <row r="1764" s="24" customFormat="1" x14ac:dyDescent="0.2"/>
    <row r="1765" s="24" customFormat="1" x14ac:dyDescent="0.2"/>
    <row r="1766" s="24" customFormat="1" x14ac:dyDescent="0.2"/>
    <row r="1767" s="24" customFormat="1" x14ac:dyDescent="0.2"/>
    <row r="1768" s="24" customFormat="1" x14ac:dyDescent="0.2"/>
    <row r="1769" s="24" customFormat="1" x14ac:dyDescent="0.2"/>
    <row r="1770" s="24" customFormat="1" x14ac:dyDescent="0.2"/>
    <row r="1771" s="24" customFormat="1" x14ac:dyDescent="0.2"/>
    <row r="1772" s="24" customFormat="1" x14ac:dyDescent="0.2"/>
    <row r="1773" s="24" customFormat="1" x14ac:dyDescent="0.2"/>
    <row r="1774" s="24" customFormat="1" x14ac:dyDescent="0.2"/>
    <row r="1775" s="24" customFormat="1" x14ac:dyDescent="0.2"/>
    <row r="1776" s="24" customFormat="1" x14ac:dyDescent="0.2"/>
    <row r="1777" s="24" customFormat="1" x14ac:dyDescent="0.2"/>
    <row r="1778" s="24" customFormat="1" x14ac:dyDescent="0.2"/>
    <row r="1779" s="24" customFormat="1" x14ac:dyDescent="0.2"/>
    <row r="1780" s="24" customFormat="1" x14ac:dyDescent="0.2"/>
    <row r="1781" s="24" customFormat="1" x14ac:dyDescent="0.2"/>
    <row r="1782" s="24" customFormat="1" x14ac:dyDescent="0.2"/>
    <row r="1783" s="24" customFormat="1" x14ac:dyDescent="0.2"/>
    <row r="1784" s="24" customFormat="1" x14ac:dyDescent="0.2"/>
    <row r="1785" s="24" customFormat="1" x14ac:dyDescent="0.2"/>
    <row r="1786" s="24" customFormat="1" x14ac:dyDescent="0.2"/>
    <row r="1787" s="24" customFormat="1" x14ac:dyDescent="0.2"/>
    <row r="1788" s="24" customFormat="1" x14ac:dyDescent="0.2"/>
    <row r="1789" s="24" customFormat="1" x14ac:dyDescent="0.2"/>
    <row r="1790" s="24" customFormat="1" x14ac:dyDescent="0.2"/>
    <row r="1791" s="24" customFormat="1" x14ac:dyDescent="0.2"/>
    <row r="1792" s="24" customFormat="1" x14ac:dyDescent="0.2"/>
    <row r="1793" s="24" customFormat="1" x14ac:dyDescent="0.2"/>
    <row r="1794" s="24" customFormat="1" x14ac:dyDescent="0.2"/>
    <row r="1795" s="24" customFormat="1" x14ac:dyDescent="0.2"/>
    <row r="1796" s="24" customFormat="1" x14ac:dyDescent="0.2"/>
    <row r="1797" s="24" customFormat="1" x14ac:dyDescent="0.2"/>
    <row r="1798" s="24" customFormat="1" x14ac:dyDescent="0.2"/>
    <row r="1799" s="24" customFormat="1" x14ac:dyDescent="0.2"/>
    <row r="1800" s="24" customFormat="1" x14ac:dyDescent="0.2"/>
    <row r="1801" s="24" customFormat="1" x14ac:dyDescent="0.2"/>
    <row r="1802" s="24" customFormat="1" x14ac:dyDescent="0.2"/>
    <row r="1803" s="24" customFormat="1" x14ac:dyDescent="0.2"/>
    <row r="1804" s="24" customFormat="1" x14ac:dyDescent="0.2"/>
    <row r="1805" s="24" customFormat="1" x14ac:dyDescent="0.2"/>
    <row r="1806" s="24" customFormat="1" x14ac:dyDescent="0.2"/>
    <row r="1807" s="24" customFormat="1" x14ac:dyDescent="0.2"/>
    <row r="1808" s="24" customFormat="1" x14ac:dyDescent="0.2"/>
    <row r="1809" s="24" customFormat="1" x14ac:dyDescent="0.2"/>
    <row r="1810" s="24" customFormat="1" x14ac:dyDescent="0.2"/>
    <row r="1811" s="24" customFormat="1" x14ac:dyDescent="0.2"/>
    <row r="1812" s="24" customFormat="1" x14ac:dyDescent="0.2"/>
    <row r="1813" s="24" customFormat="1" x14ac:dyDescent="0.2"/>
    <row r="1814" s="24" customFormat="1" x14ac:dyDescent="0.2"/>
    <row r="1815" s="24" customFormat="1" x14ac:dyDescent="0.2"/>
    <row r="1816" s="24" customFormat="1" x14ac:dyDescent="0.2"/>
    <row r="1817" s="24" customFormat="1" x14ac:dyDescent="0.2"/>
    <row r="1818" s="24" customFormat="1" x14ac:dyDescent="0.2"/>
    <row r="1819" s="24" customFormat="1" x14ac:dyDescent="0.2"/>
    <row r="1820" s="24" customFormat="1" x14ac:dyDescent="0.2"/>
    <row r="1821" s="24" customFormat="1" x14ac:dyDescent="0.2"/>
    <row r="1822" s="24" customFormat="1" x14ac:dyDescent="0.2"/>
    <row r="1823" s="24" customFormat="1" x14ac:dyDescent="0.2"/>
    <row r="1824" s="24" customFormat="1" x14ac:dyDescent="0.2"/>
    <row r="1825" s="24" customFormat="1" x14ac:dyDescent="0.2"/>
    <row r="1826" s="24" customFormat="1" x14ac:dyDescent="0.2"/>
    <row r="1827" s="24" customFormat="1" x14ac:dyDescent="0.2"/>
    <row r="1828" s="24" customFormat="1" x14ac:dyDescent="0.2"/>
    <row r="1829" s="24" customFormat="1" x14ac:dyDescent="0.2"/>
    <row r="1830" s="24" customFormat="1" x14ac:dyDescent="0.2"/>
    <row r="1831" s="24" customFormat="1" x14ac:dyDescent="0.2"/>
    <row r="1832" s="24" customFormat="1" x14ac:dyDescent="0.2"/>
    <row r="1833" s="24" customFormat="1" x14ac:dyDescent="0.2"/>
    <row r="1834" s="24" customFormat="1" x14ac:dyDescent="0.2"/>
    <row r="1835" s="24" customFormat="1" x14ac:dyDescent="0.2"/>
    <row r="1836" s="24" customFormat="1" x14ac:dyDescent="0.2"/>
    <row r="1837" s="24" customFormat="1" x14ac:dyDescent="0.2"/>
    <row r="1838" s="24" customFormat="1" x14ac:dyDescent="0.2"/>
    <row r="1839" s="24" customFormat="1" x14ac:dyDescent="0.2"/>
    <row r="1840" s="24" customFormat="1" x14ac:dyDescent="0.2"/>
    <row r="1841" s="24" customFormat="1" x14ac:dyDescent="0.2"/>
    <row r="1842" s="24" customFormat="1" x14ac:dyDescent="0.2"/>
    <row r="1843" s="24" customFormat="1" x14ac:dyDescent="0.2"/>
    <row r="1844" s="24" customFormat="1" x14ac:dyDescent="0.2"/>
    <row r="1845" s="24" customFormat="1" x14ac:dyDescent="0.2"/>
    <row r="1846" s="24" customFormat="1" x14ac:dyDescent="0.2"/>
    <row r="1847" s="24" customFormat="1" x14ac:dyDescent="0.2"/>
    <row r="1848" s="24" customFormat="1" x14ac:dyDescent="0.2"/>
    <row r="1849" s="24" customFormat="1" x14ac:dyDescent="0.2"/>
    <row r="1850" s="24" customFormat="1" x14ac:dyDescent="0.2"/>
    <row r="1851" s="24" customFormat="1" x14ac:dyDescent="0.2"/>
    <row r="1852" s="24" customFormat="1" x14ac:dyDescent="0.2"/>
    <row r="1853" s="24" customFormat="1" x14ac:dyDescent="0.2"/>
    <row r="1854" s="24" customFormat="1" x14ac:dyDescent="0.2"/>
    <row r="1855" s="24" customFormat="1" x14ac:dyDescent="0.2"/>
    <row r="1856" s="24" customFormat="1" x14ac:dyDescent="0.2"/>
    <row r="1857" s="24" customFormat="1" x14ac:dyDescent="0.2"/>
    <row r="1858" s="24" customFormat="1" x14ac:dyDescent="0.2"/>
    <row r="1859" s="24" customFormat="1" x14ac:dyDescent="0.2"/>
    <row r="1860" s="24" customFormat="1" x14ac:dyDescent="0.2"/>
    <row r="1861" s="24" customFormat="1" x14ac:dyDescent="0.2"/>
    <row r="1862" s="24" customFormat="1" x14ac:dyDescent="0.2"/>
    <row r="1863" s="24" customFormat="1" x14ac:dyDescent="0.2"/>
    <row r="1864" s="24" customFormat="1" x14ac:dyDescent="0.2"/>
    <row r="1865" s="24" customFormat="1" x14ac:dyDescent="0.2"/>
    <row r="1866" s="24" customFormat="1" x14ac:dyDescent="0.2"/>
    <row r="1867" s="24" customFormat="1" x14ac:dyDescent="0.2"/>
    <row r="1868" s="24" customFormat="1" x14ac:dyDescent="0.2"/>
    <row r="1869" s="24" customFormat="1" x14ac:dyDescent="0.2"/>
    <row r="1870" s="24" customFormat="1" x14ac:dyDescent="0.2"/>
    <row r="1871" s="24" customFormat="1" x14ac:dyDescent="0.2"/>
    <row r="1872" s="24" customFormat="1" x14ac:dyDescent="0.2"/>
    <row r="1873" s="24" customFormat="1" x14ac:dyDescent="0.2"/>
    <row r="1874" s="24" customFormat="1" x14ac:dyDescent="0.2"/>
    <row r="1875" s="24" customFormat="1" x14ac:dyDescent="0.2"/>
    <row r="1876" s="24" customFormat="1" x14ac:dyDescent="0.2"/>
    <row r="1877" s="24" customFormat="1" x14ac:dyDescent="0.2"/>
    <row r="1878" s="24" customFormat="1" x14ac:dyDescent="0.2"/>
    <row r="1879" s="24" customFormat="1" x14ac:dyDescent="0.2"/>
    <row r="1880" s="24" customFormat="1" x14ac:dyDescent="0.2"/>
    <row r="1881" s="24" customFormat="1" x14ac:dyDescent="0.2"/>
    <row r="1882" s="24" customFormat="1" x14ac:dyDescent="0.2"/>
    <row r="1883" s="24" customFormat="1" x14ac:dyDescent="0.2"/>
    <row r="1884" s="24" customFormat="1" x14ac:dyDescent="0.2"/>
    <row r="1885" s="24" customFormat="1" x14ac:dyDescent="0.2"/>
    <row r="1886" s="24" customFormat="1" x14ac:dyDescent="0.2"/>
    <row r="1887" s="24" customFormat="1" x14ac:dyDescent="0.2"/>
    <row r="1888" s="24" customFormat="1" x14ac:dyDescent="0.2"/>
    <row r="1889" s="24" customFormat="1" x14ac:dyDescent="0.2"/>
    <row r="1890" s="24" customFormat="1" x14ac:dyDescent="0.2"/>
    <row r="1891" s="24" customFormat="1" x14ac:dyDescent="0.2"/>
    <row r="1892" s="24" customFormat="1" x14ac:dyDescent="0.2"/>
    <row r="1893" s="24" customFormat="1" x14ac:dyDescent="0.2"/>
    <row r="1894" s="24" customFormat="1" x14ac:dyDescent="0.2"/>
    <row r="1895" s="24" customFormat="1" x14ac:dyDescent="0.2"/>
    <row r="1896" s="24" customFormat="1" x14ac:dyDescent="0.2"/>
    <row r="1897" s="24" customFormat="1" x14ac:dyDescent="0.2"/>
    <row r="1898" s="24" customFormat="1" x14ac:dyDescent="0.2"/>
    <row r="1899" s="24" customFormat="1" x14ac:dyDescent="0.2"/>
    <row r="1900" s="24" customFormat="1" x14ac:dyDescent="0.2"/>
    <row r="1901" s="24" customFormat="1" x14ac:dyDescent="0.2"/>
    <row r="1902" s="24" customFormat="1" x14ac:dyDescent="0.2"/>
    <row r="1903" s="24" customFormat="1" x14ac:dyDescent="0.2"/>
    <row r="1904" s="24" customFormat="1" x14ac:dyDescent="0.2"/>
    <row r="1905" s="24" customFormat="1" x14ac:dyDescent="0.2"/>
    <row r="1906" s="24" customFormat="1" x14ac:dyDescent="0.2"/>
    <row r="1907" s="24" customFormat="1" x14ac:dyDescent="0.2"/>
    <row r="1908" s="24" customFormat="1" x14ac:dyDescent="0.2"/>
    <row r="1909" s="24" customFormat="1" x14ac:dyDescent="0.2"/>
    <row r="1910" s="24" customFormat="1" x14ac:dyDescent="0.2"/>
    <row r="1911" s="24" customFormat="1" x14ac:dyDescent="0.2"/>
    <row r="1912" s="24" customFormat="1" x14ac:dyDescent="0.2"/>
    <row r="1913" s="24" customFormat="1" x14ac:dyDescent="0.2"/>
    <row r="1914" s="24" customFormat="1" x14ac:dyDescent="0.2"/>
    <row r="1915" s="24" customFormat="1" x14ac:dyDescent="0.2"/>
    <row r="1916" s="24" customFormat="1" x14ac:dyDescent="0.2"/>
    <row r="1917" s="24" customFormat="1" x14ac:dyDescent="0.2"/>
    <row r="1918" s="24" customFormat="1" x14ac:dyDescent="0.2"/>
    <row r="1919" s="24" customFormat="1" x14ac:dyDescent="0.2"/>
    <row r="1920" s="24" customFormat="1" x14ac:dyDescent="0.2"/>
    <row r="1921" s="24" customFormat="1" x14ac:dyDescent="0.2"/>
    <row r="1922" s="24" customFormat="1" x14ac:dyDescent="0.2"/>
    <row r="1923" s="24" customFormat="1" x14ac:dyDescent="0.2"/>
    <row r="1924" s="24" customFormat="1" x14ac:dyDescent="0.2"/>
    <row r="1925" s="24" customFormat="1" x14ac:dyDescent="0.2"/>
    <row r="1926" s="24" customFormat="1" x14ac:dyDescent="0.2"/>
    <row r="1927" s="24" customFormat="1" x14ac:dyDescent="0.2"/>
    <row r="1928" s="24" customFormat="1" x14ac:dyDescent="0.2"/>
    <row r="1929" s="24" customFormat="1" x14ac:dyDescent="0.2"/>
    <row r="1930" s="24" customFormat="1" x14ac:dyDescent="0.2"/>
    <row r="1931" s="24" customFormat="1" x14ac:dyDescent="0.2"/>
    <row r="1932" s="24" customFormat="1" x14ac:dyDescent="0.2"/>
    <row r="1933" s="24" customFormat="1" x14ac:dyDescent="0.2"/>
    <row r="1934" s="24" customFormat="1" x14ac:dyDescent="0.2"/>
    <row r="1935" s="24" customFormat="1" x14ac:dyDescent="0.2"/>
    <row r="1936" s="24" customFormat="1" x14ac:dyDescent="0.2"/>
    <row r="1937" s="24" customFormat="1" x14ac:dyDescent="0.2"/>
    <row r="1938" s="24" customFormat="1" x14ac:dyDescent="0.2"/>
    <row r="1939" s="24" customFormat="1" x14ac:dyDescent="0.2"/>
    <row r="1940" s="24" customFormat="1" x14ac:dyDescent="0.2"/>
    <row r="1941" s="24" customFormat="1" x14ac:dyDescent="0.2"/>
    <row r="1942" s="24" customFormat="1" x14ac:dyDescent="0.2"/>
    <row r="1943" s="24" customFormat="1" x14ac:dyDescent="0.2"/>
    <row r="1944" s="24" customFormat="1" x14ac:dyDescent="0.2"/>
    <row r="1945" s="24" customFormat="1" x14ac:dyDescent="0.2"/>
    <row r="1946" s="24" customFormat="1" x14ac:dyDescent="0.2"/>
    <row r="1947" s="24" customFormat="1" x14ac:dyDescent="0.2"/>
    <row r="1948" s="24" customFormat="1" x14ac:dyDescent="0.2"/>
    <row r="1949" s="24" customFormat="1" x14ac:dyDescent="0.2"/>
    <row r="1950" s="24" customFormat="1" x14ac:dyDescent="0.2"/>
    <row r="1951" s="24" customFormat="1" x14ac:dyDescent="0.2"/>
    <row r="1952" s="24" customFormat="1" x14ac:dyDescent="0.2"/>
    <row r="1953" s="24" customFormat="1" x14ac:dyDescent="0.2"/>
    <row r="1954" s="24" customFormat="1" x14ac:dyDescent="0.2"/>
    <row r="1955" s="24" customFormat="1" x14ac:dyDescent="0.2"/>
    <row r="1956" s="24" customFormat="1" x14ac:dyDescent="0.2"/>
    <row r="1957" s="24" customFormat="1" x14ac:dyDescent="0.2"/>
    <row r="1958" s="24" customFormat="1" x14ac:dyDescent="0.2"/>
    <row r="1959" s="24" customFormat="1" x14ac:dyDescent="0.2"/>
    <row r="1960" s="24" customFormat="1" x14ac:dyDescent="0.2"/>
    <row r="1961" s="24" customFormat="1" x14ac:dyDescent="0.2"/>
    <row r="1962" s="24" customFormat="1" x14ac:dyDescent="0.2"/>
    <row r="1963" s="24" customFormat="1" x14ac:dyDescent="0.2"/>
    <row r="1964" s="24" customFormat="1" x14ac:dyDescent="0.2"/>
    <row r="1965" s="24" customFormat="1" x14ac:dyDescent="0.2"/>
    <row r="1966" s="24" customFormat="1" x14ac:dyDescent="0.2"/>
    <row r="1967" s="24" customFormat="1" x14ac:dyDescent="0.2"/>
    <row r="1968" s="24" customFormat="1" x14ac:dyDescent="0.2"/>
    <row r="1969" s="24" customFormat="1" x14ac:dyDescent="0.2"/>
    <row r="1970" s="24" customFormat="1" x14ac:dyDescent="0.2"/>
    <row r="1971" s="24" customFormat="1" x14ac:dyDescent="0.2"/>
    <row r="1972" s="24" customFormat="1" x14ac:dyDescent="0.2"/>
    <row r="1973" s="24" customFormat="1" x14ac:dyDescent="0.2"/>
    <row r="1974" s="24" customFormat="1" x14ac:dyDescent="0.2"/>
    <row r="1975" s="24" customFormat="1" x14ac:dyDescent="0.2"/>
    <row r="1976" s="24" customFormat="1" x14ac:dyDescent="0.2"/>
    <row r="1977" s="24" customFormat="1" x14ac:dyDescent="0.2"/>
    <row r="1978" s="24" customFormat="1" x14ac:dyDescent="0.2"/>
    <row r="1979" s="24" customFormat="1" x14ac:dyDescent="0.2"/>
    <row r="1980" s="24" customFormat="1" x14ac:dyDescent="0.2"/>
    <row r="1981" s="24" customFormat="1" x14ac:dyDescent="0.2"/>
    <row r="1982" s="24" customFormat="1" x14ac:dyDescent="0.2"/>
    <row r="1983" s="24" customFormat="1" x14ac:dyDescent="0.2"/>
    <row r="1984" s="24" customFormat="1" x14ac:dyDescent="0.2"/>
    <row r="1985" s="24" customFormat="1" x14ac:dyDescent="0.2"/>
    <row r="1986" s="24" customFormat="1" x14ac:dyDescent="0.2"/>
    <row r="1987" s="24" customFormat="1" x14ac:dyDescent="0.2"/>
    <row r="1988" s="24" customFormat="1" x14ac:dyDescent="0.2"/>
    <row r="1989" s="24" customFormat="1" x14ac:dyDescent="0.2"/>
    <row r="1990" s="24" customFormat="1" x14ac:dyDescent="0.2"/>
    <row r="1991" s="24" customFormat="1" x14ac:dyDescent="0.2"/>
    <row r="1992" s="24" customFormat="1" x14ac:dyDescent="0.2"/>
    <row r="1993" s="24" customFormat="1" x14ac:dyDescent="0.2"/>
    <row r="1994" s="24" customFormat="1" x14ac:dyDescent="0.2"/>
    <row r="1995" s="24" customFormat="1" x14ac:dyDescent="0.2"/>
    <row r="1996" s="24" customFormat="1" x14ac:dyDescent="0.2"/>
    <row r="1997" s="24" customFormat="1" x14ac:dyDescent="0.2"/>
    <row r="1998" s="24" customFormat="1" x14ac:dyDescent="0.2"/>
    <row r="1999" s="24" customFormat="1" x14ac:dyDescent="0.2"/>
    <row r="2000" s="24" customFormat="1" x14ac:dyDescent="0.2"/>
    <row r="2001" s="24" customFormat="1" x14ac:dyDescent="0.2"/>
    <row r="2002" s="24" customFormat="1" x14ac:dyDescent="0.2"/>
    <row r="2003" s="24" customFormat="1" x14ac:dyDescent="0.2"/>
    <row r="2004" s="24" customFormat="1" x14ac:dyDescent="0.2"/>
    <row r="2005" s="24" customFormat="1" x14ac:dyDescent="0.2"/>
    <row r="2006" s="24" customFormat="1" x14ac:dyDescent="0.2"/>
    <row r="2007" s="24" customFormat="1" x14ac:dyDescent="0.2"/>
    <row r="2008" s="24" customFormat="1" x14ac:dyDescent="0.2"/>
    <row r="2009" s="24" customFormat="1" x14ac:dyDescent="0.2"/>
    <row r="2010" s="24" customFormat="1" x14ac:dyDescent="0.2"/>
    <row r="2011" s="24" customFormat="1" x14ac:dyDescent="0.2"/>
    <row r="2012" s="24" customFormat="1" x14ac:dyDescent="0.2"/>
    <row r="2013" s="24" customFormat="1" x14ac:dyDescent="0.2"/>
    <row r="2014" s="24" customFormat="1" x14ac:dyDescent="0.2"/>
    <row r="2015" s="24" customFormat="1" x14ac:dyDescent="0.2"/>
    <row r="2016" s="24" customFormat="1" x14ac:dyDescent="0.2"/>
    <row r="2017" s="24" customFormat="1" x14ac:dyDescent="0.2"/>
    <row r="2018" s="24" customFormat="1" x14ac:dyDescent="0.2"/>
    <row r="2019" s="24" customFormat="1" x14ac:dyDescent="0.2"/>
    <row r="2020" s="24" customFormat="1" x14ac:dyDescent="0.2"/>
    <row r="2021" s="24" customFormat="1" x14ac:dyDescent="0.2"/>
    <row r="2022" s="24" customFormat="1" x14ac:dyDescent="0.2"/>
    <row r="2023" s="24" customFormat="1" x14ac:dyDescent="0.2"/>
    <row r="2024" s="24" customFormat="1" x14ac:dyDescent="0.2"/>
    <row r="2025" s="24" customFormat="1" x14ac:dyDescent="0.2"/>
    <row r="2026" s="24" customFormat="1" x14ac:dyDescent="0.2"/>
    <row r="2027" s="24" customFormat="1" x14ac:dyDescent="0.2"/>
    <row r="2028" s="24" customFormat="1" x14ac:dyDescent="0.2"/>
    <row r="2029" s="24" customFormat="1" x14ac:dyDescent="0.2"/>
    <row r="2030" s="24" customFormat="1" x14ac:dyDescent="0.2"/>
    <row r="2031" s="24" customFormat="1" x14ac:dyDescent="0.2"/>
    <row r="2032" s="24" customFormat="1" x14ac:dyDescent="0.2"/>
    <row r="2033" s="24" customFormat="1" x14ac:dyDescent="0.2"/>
    <row r="2034" s="24" customFormat="1" x14ac:dyDescent="0.2"/>
    <row r="2035" s="24" customFormat="1" x14ac:dyDescent="0.2"/>
    <row r="2036" s="24" customFormat="1" x14ac:dyDescent="0.2"/>
    <row r="2037" s="24" customFormat="1" x14ac:dyDescent="0.2"/>
    <row r="2038" s="24" customFormat="1" x14ac:dyDescent="0.2"/>
    <row r="2039" s="24" customFormat="1" x14ac:dyDescent="0.2"/>
    <row r="2040" s="24" customFormat="1" x14ac:dyDescent="0.2"/>
    <row r="2041" s="24" customFormat="1" x14ac:dyDescent="0.2"/>
    <row r="2042" s="24" customFormat="1" x14ac:dyDescent="0.2"/>
    <row r="2043" s="24" customFormat="1" x14ac:dyDescent="0.2"/>
    <row r="2044" s="24" customFormat="1" x14ac:dyDescent="0.2"/>
    <row r="2045" s="24" customFormat="1" x14ac:dyDescent="0.2"/>
    <row r="2046" s="24" customFormat="1" x14ac:dyDescent="0.2"/>
    <row r="2047" s="24" customFormat="1" x14ac:dyDescent="0.2"/>
    <row r="2048" s="24" customFormat="1" x14ac:dyDescent="0.2"/>
    <row r="2049" s="24" customFormat="1" x14ac:dyDescent="0.2"/>
    <row r="2050" s="24" customFormat="1" x14ac:dyDescent="0.2"/>
    <row r="2051" s="24" customFormat="1" x14ac:dyDescent="0.2"/>
    <row r="2052" s="24" customFormat="1" x14ac:dyDescent="0.2"/>
    <row r="2053" s="24" customFormat="1" x14ac:dyDescent="0.2"/>
    <row r="2054" s="24" customFormat="1" x14ac:dyDescent="0.2"/>
    <row r="2055" s="24" customFormat="1" x14ac:dyDescent="0.2"/>
    <row r="2056" s="24" customFormat="1" x14ac:dyDescent="0.2"/>
    <row r="2057" s="24" customFormat="1" x14ac:dyDescent="0.2"/>
    <row r="2058" s="24" customFormat="1" x14ac:dyDescent="0.2"/>
    <row r="2059" s="24" customFormat="1" x14ac:dyDescent="0.2"/>
    <row r="2060" s="24" customFormat="1" x14ac:dyDescent="0.2"/>
    <row r="2061" s="24" customFormat="1" x14ac:dyDescent="0.2"/>
    <row r="2062" s="24" customFormat="1" x14ac:dyDescent="0.2"/>
    <row r="2063" s="24" customFormat="1" x14ac:dyDescent="0.2"/>
    <row r="2064" s="24" customFormat="1" x14ac:dyDescent="0.2"/>
    <row r="2065" s="24" customFormat="1" x14ac:dyDescent="0.2"/>
    <row r="2066" s="24" customFormat="1" x14ac:dyDescent="0.2"/>
    <row r="2067" s="24" customFormat="1" x14ac:dyDescent="0.2"/>
    <row r="2068" s="24" customFormat="1" x14ac:dyDescent="0.2"/>
    <row r="2069" s="24" customFormat="1" x14ac:dyDescent="0.2"/>
    <row r="2070" s="24" customFormat="1" x14ac:dyDescent="0.2"/>
    <row r="2071" s="24" customFormat="1" x14ac:dyDescent="0.2"/>
    <row r="2072" s="24" customFormat="1" x14ac:dyDescent="0.2"/>
    <row r="2073" s="24" customFormat="1" x14ac:dyDescent="0.2"/>
    <row r="2074" s="24" customFormat="1" x14ac:dyDescent="0.2"/>
    <row r="2075" s="24" customFormat="1" x14ac:dyDescent="0.2"/>
    <row r="2076" s="24" customFormat="1" x14ac:dyDescent="0.2"/>
    <row r="2077" s="24" customFormat="1" x14ac:dyDescent="0.2"/>
    <row r="2078" s="24" customFormat="1" x14ac:dyDescent="0.2"/>
    <row r="2079" s="24" customFormat="1" x14ac:dyDescent="0.2"/>
    <row r="2080" s="24" customFormat="1" x14ac:dyDescent="0.2"/>
    <row r="2081" s="24" customFormat="1" x14ac:dyDescent="0.2"/>
    <row r="2082" s="24" customFormat="1" x14ac:dyDescent="0.2"/>
    <row r="2083" s="24" customFormat="1" x14ac:dyDescent="0.2"/>
    <row r="2084" s="24" customFormat="1" x14ac:dyDescent="0.2"/>
    <row r="2085" s="24" customFormat="1" x14ac:dyDescent="0.2"/>
    <row r="2086" s="24" customFormat="1" x14ac:dyDescent="0.2"/>
    <row r="2087" s="24" customFormat="1" x14ac:dyDescent="0.2"/>
    <row r="2088" s="24" customFormat="1" x14ac:dyDescent="0.2"/>
    <row r="2089" s="24" customFormat="1" x14ac:dyDescent="0.2"/>
    <row r="2090" s="24" customFormat="1" x14ac:dyDescent="0.2"/>
    <row r="2091" s="24" customFormat="1" x14ac:dyDescent="0.2"/>
    <row r="2092" s="24" customFormat="1" x14ac:dyDescent="0.2"/>
    <row r="2093" s="24" customFormat="1" x14ac:dyDescent="0.2"/>
    <row r="2094" s="24" customFormat="1" x14ac:dyDescent="0.2"/>
    <row r="2095" s="24" customFormat="1" x14ac:dyDescent="0.2"/>
    <row r="2096" s="24" customFormat="1" x14ac:dyDescent="0.2"/>
    <row r="2097" s="24" customFormat="1" x14ac:dyDescent="0.2"/>
    <row r="2098" s="24" customFormat="1" x14ac:dyDescent="0.2"/>
    <row r="2099" s="24" customFormat="1" x14ac:dyDescent="0.2"/>
    <row r="2100" s="24" customFormat="1" x14ac:dyDescent="0.2"/>
    <row r="2101" s="24" customFormat="1" x14ac:dyDescent="0.2"/>
    <row r="2102" s="24" customFormat="1" x14ac:dyDescent="0.2"/>
    <row r="2103" s="24" customFormat="1" x14ac:dyDescent="0.2"/>
    <row r="2104" s="24" customFormat="1" x14ac:dyDescent="0.2"/>
    <row r="2105" s="24" customFormat="1" x14ac:dyDescent="0.2"/>
    <row r="2106" s="24" customFormat="1" x14ac:dyDescent="0.2"/>
    <row r="2107" s="24" customFormat="1" x14ac:dyDescent="0.2"/>
    <row r="2108" s="24" customFormat="1" x14ac:dyDescent="0.2"/>
    <row r="2109" s="24" customFormat="1" x14ac:dyDescent="0.2"/>
    <row r="2110" s="24" customFormat="1" x14ac:dyDescent="0.2"/>
    <row r="2111" s="24" customFormat="1" x14ac:dyDescent="0.2"/>
    <row r="2112" s="24" customFormat="1" x14ac:dyDescent="0.2"/>
    <row r="2113" s="24" customFormat="1" x14ac:dyDescent="0.2"/>
    <row r="2114" s="24" customFormat="1" x14ac:dyDescent="0.2"/>
    <row r="2115" s="24" customFormat="1" x14ac:dyDescent="0.2"/>
    <row r="2116" s="24" customFormat="1" x14ac:dyDescent="0.2"/>
    <row r="2117" s="24" customFormat="1" x14ac:dyDescent="0.2"/>
    <row r="2118" s="24" customFormat="1" x14ac:dyDescent="0.2"/>
    <row r="2119" s="24" customFormat="1" x14ac:dyDescent="0.2"/>
    <row r="2120" s="24" customFormat="1" x14ac:dyDescent="0.2"/>
    <row r="2121" s="24" customFormat="1" x14ac:dyDescent="0.2"/>
    <row r="2122" s="24" customFormat="1" x14ac:dyDescent="0.2"/>
    <row r="2123" s="24" customFormat="1" x14ac:dyDescent="0.2"/>
    <row r="2124" s="24" customFormat="1" x14ac:dyDescent="0.2"/>
    <row r="2125" s="24" customFormat="1" x14ac:dyDescent="0.2"/>
    <row r="2126" s="24" customFormat="1" x14ac:dyDescent="0.2"/>
    <row r="2127" s="24" customFormat="1" x14ac:dyDescent="0.2"/>
    <row r="2128" s="24" customFormat="1" x14ac:dyDescent="0.2"/>
    <row r="2129" s="24" customFormat="1" x14ac:dyDescent="0.2"/>
    <row r="2130" s="24" customFormat="1" x14ac:dyDescent="0.2"/>
    <row r="2131" s="24" customFormat="1" x14ac:dyDescent="0.2"/>
    <row r="2132" s="24" customFormat="1" x14ac:dyDescent="0.2"/>
    <row r="2133" s="24" customFormat="1" x14ac:dyDescent="0.2"/>
    <row r="2134" s="24" customFormat="1" x14ac:dyDescent="0.2"/>
    <row r="2135" s="24" customFormat="1" x14ac:dyDescent="0.2"/>
    <row r="2136" s="24" customFormat="1" x14ac:dyDescent="0.2"/>
    <row r="2137" s="24" customFormat="1" x14ac:dyDescent="0.2"/>
    <row r="2138" s="24" customFormat="1" x14ac:dyDescent="0.2"/>
    <row r="2139" s="24" customFormat="1" x14ac:dyDescent="0.2"/>
    <row r="2140" s="24" customFormat="1" x14ac:dyDescent="0.2"/>
    <row r="2141" s="24" customFormat="1" x14ac:dyDescent="0.2"/>
    <row r="2142" s="24" customFormat="1" x14ac:dyDescent="0.2"/>
    <row r="2143" s="24" customFormat="1" x14ac:dyDescent="0.2"/>
    <row r="2144" s="24" customFormat="1" x14ac:dyDescent="0.2"/>
    <row r="2145" s="24" customFormat="1" x14ac:dyDescent="0.2"/>
    <row r="2146" s="24" customFormat="1" x14ac:dyDescent="0.2"/>
    <row r="2147" s="24" customFormat="1" x14ac:dyDescent="0.2"/>
    <row r="2148" s="24" customFormat="1" x14ac:dyDescent="0.2"/>
    <row r="2149" s="24" customFormat="1" x14ac:dyDescent="0.2"/>
    <row r="2150" s="24" customFormat="1" x14ac:dyDescent="0.2"/>
    <row r="2151" s="24" customFormat="1" x14ac:dyDescent="0.2"/>
    <row r="2152" s="24" customFormat="1" x14ac:dyDescent="0.2"/>
    <row r="2153" s="24" customFormat="1" x14ac:dyDescent="0.2"/>
    <row r="2154" s="24" customFormat="1" x14ac:dyDescent="0.2"/>
    <row r="2155" s="24" customFormat="1" x14ac:dyDescent="0.2"/>
    <row r="2156" s="24" customFormat="1" x14ac:dyDescent="0.2"/>
    <row r="2157" s="24" customFormat="1" x14ac:dyDescent="0.2"/>
    <row r="2158" s="24" customFormat="1" x14ac:dyDescent="0.2"/>
    <row r="2159" s="24" customFormat="1" x14ac:dyDescent="0.2"/>
    <row r="2160" s="24" customFormat="1" x14ac:dyDescent="0.2"/>
    <row r="2161" s="24" customFormat="1" x14ac:dyDescent="0.2"/>
    <row r="2162" s="24" customFormat="1" x14ac:dyDescent="0.2"/>
    <row r="2163" s="24" customFormat="1" x14ac:dyDescent="0.2"/>
    <row r="2164" s="24" customFormat="1" x14ac:dyDescent="0.2"/>
    <row r="2165" s="24" customFormat="1" x14ac:dyDescent="0.2"/>
    <row r="2166" s="24" customFormat="1" x14ac:dyDescent="0.2"/>
    <row r="2167" s="24" customFormat="1" x14ac:dyDescent="0.2"/>
    <row r="2168" s="24" customFormat="1" x14ac:dyDescent="0.2"/>
    <row r="2169" s="24" customFormat="1" x14ac:dyDescent="0.2"/>
    <row r="2170" s="24" customFormat="1" x14ac:dyDescent="0.2"/>
    <row r="2171" s="24" customFormat="1" x14ac:dyDescent="0.2"/>
    <row r="2172" s="24" customFormat="1" x14ac:dyDescent="0.2"/>
    <row r="2173" s="24" customFormat="1" x14ac:dyDescent="0.2"/>
    <row r="2174" s="24" customFormat="1" x14ac:dyDescent="0.2"/>
    <row r="2175" s="24" customFormat="1" x14ac:dyDescent="0.2"/>
    <row r="2176" s="24" customFormat="1" x14ac:dyDescent="0.2"/>
    <row r="2177" s="24" customFormat="1" x14ac:dyDescent="0.2"/>
    <row r="2178" s="24" customFormat="1" x14ac:dyDescent="0.2"/>
    <row r="2179" s="24" customFormat="1" x14ac:dyDescent="0.2"/>
    <row r="2180" s="24" customFormat="1" x14ac:dyDescent="0.2"/>
    <row r="2181" s="24" customFormat="1" x14ac:dyDescent="0.2"/>
    <row r="2182" s="24" customFormat="1" x14ac:dyDescent="0.2"/>
    <row r="2183" s="24" customFormat="1" x14ac:dyDescent="0.2"/>
    <row r="2184" s="24" customFormat="1" x14ac:dyDescent="0.2"/>
    <row r="2185" s="24" customFormat="1" x14ac:dyDescent="0.2"/>
    <row r="2186" s="24" customFormat="1" x14ac:dyDescent="0.2"/>
    <row r="2187" s="24" customFormat="1" x14ac:dyDescent="0.2"/>
    <row r="2188" s="24" customFormat="1" x14ac:dyDescent="0.2"/>
    <row r="2189" s="24" customFormat="1" x14ac:dyDescent="0.2"/>
    <row r="2190" s="24" customFormat="1" x14ac:dyDescent="0.2"/>
    <row r="2191" s="24" customFormat="1" x14ac:dyDescent="0.2"/>
    <row r="2192" s="24" customFormat="1" x14ac:dyDescent="0.2"/>
    <row r="2193" s="24" customFormat="1" x14ac:dyDescent="0.2"/>
    <row r="2194" s="24" customFormat="1" x14ac:dyDescent="0.2"/>
    <row r="2195" s="24" customFormat="1" x14ac:dyDescent="0.2"/>
    <row r="2196" s="24" customFormat="1" x14ac:dyDescent="0.2"/>
    <row r="2197" s="24" customFormat="1" x14ac:dyDescent="0.2"/>
    <row r="2198" s="24" customFormat="1" x14ac:dyDescent="0.2"/>
    <row r="2199" s="24" customFormat="1" x14ac:dyDescent="0.2"/>
    <row r="2200" s="24" customFormat="1" x14ac:dyDescent="0.2"/>
    <row r="2201" s="24" customFormat="1" x14ac:dyDescent="0.2"/>
    <row r="2202" s="24" customFormat="1" x14ac:dyDescent="0.2"/>
    <row r="2203" s="24" customFormat="1" x14ac:dyDescent="0.2"/>
    <row r="2204" s="24" customFormat="1" x14ac:dyDescent="0.2"/>
    <row r="2205" s="24" customFormat="1" x14ac:dyDescent="0.2"/>
    <row r="2206" s="24" customFormat="1" x14ac:dyDescent="0.2"/>
    <row r="2207" s="24" customFormat="1" x14ac:dyDescent="0.2"/>
    <row r="2208" s="24" customFormat="1" x14ac:dyDescent="0.2"/>
    <row r="2209" s="24" customFormat="1" x14ac:dyDescent="0.2"/>
    <row r="2210" s="24" customFormat="1" x14ac:dyDescent="0.2"/>
    <row r="2211" s="24" customFormat="1" x14ac:dyDescent="0.2"/>
    <row r="2212" s="24" customFormat="1" x14ac:dyDescent="0.2"/>
    <row r="2213" s="24" customFormat="1" x14ac:dyDescent="0.2"/>
    <row r="2214" s="24" customFormat="1" x14ac:dyDescent="0.2"/>
    <row r="2215" s="24" customFormat="1" x14ac:dyDescent="0.2"/>
    <row r="2216" s="24" customFormat="1" x14ac:dyDescent="0.2"/>
    <row r="2217" s="24" customFormat="1" x14ac:dyDescent="0.2"/>
    <row r="2218" s="24" customFormat="1" x14ac:dyDescent="0.2"/>
    <row r="2219" s="24" customFormat="1" x14ac:dyDescent="0.2"/>
    <row r="2220" s="24" customFormat="1" x14ac:dyDescent="0.2"/>
    <row r="2221" s="24" customFormat="1" x14ac:dyDescent="0.2"/>
    <row r="2222" s="24" customFormat="1" x14ac:dyDescent="0.2"/>
    <row r="2223" s="24" customFormat="1" x14ac:dyDescent="0.2"/>
    <row r="2224" s="24" customFormat="1" x14ac:dyDescent="0.2"/>
    <row r="2225" s="24" customFormat="1" x14ac:dyDescent="0.2"/>
    <row r="2226" s="24" customFormat="1" x14ac:dyDescent="0.2"/>
    <row r="2227" s="24" customFormat="1" x14ac:dyDescent="0.2"/>
    <row r="2228" s="24" customFormat="1" x14ac:dyDescent="0.2"/>
    <row r="2229" s="24" customFormat="1" x14ac:dyDescent="0.2"/>
    <row r="2230" s="24" customFormat="1" x14ac:dyDescent="0.2"/>
    <row r="2231" s="24" customFormat="1" x14ac:dyDescent="0.2"/>
    <row r="2232" s="24" customFormat="1" x14ac:dyDescent="0.2"/>
    <row r="2233" s="24" customFormat="1" x14ac:dyDescent="0.2"/>
    <row r="2234" s="24" customFormat="1" x14ac:dyDescent="0.2"/>
    <row r="2235" s="24" customFormat="1" x14ac:dyDescent="0.2"/>
    <row r="2236" s="24" customFormat="1" x14ac:dyDescent="0.2"/>
    <row r="2237" s="24" customFormat="1" x14ac:dyDescent="0.2"/>
    <row r="2238" s="24" customFormat="1" x14ac:dyDescent="0.2"/>
    <row r="2239" s="24" customFormat="1" x14ac:dyDescent="0.2"/>
    <row r="2240" s="24" customFormat="1" x14ac:dyDescent="0.2"/>
    <row r="2241" s="24" customFormat="1" x14ac:dyDescent="0.2"/>
  </sheetData>
  <mergeCells count="16">
    <mergeCell ref="A44:G45"/>
    <mergeCell ref="A36:H36"/>
    <mergeCell ref="A39:H39"/>
    <mergeCell ref="A28:H28"/>
    <mergeCell ref="A12:H12"/>
    <mergeCell ref="A23:H23"/>
    <mergeCell ref="A2:H3"/>
    <mergeCell ref="A5:H5"/>
    <mergeCell ref="A6:H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topLeftCell="A19" workbookViewId="0">
      <selection activeCell="A9" sqref="A9:L10"/>
    </sheetView>
  </sheetViews>
  <sheetFormatPr defaultRowHeight="12.75" x14ac:dyDescent="0.2"/>
  <cols>
    <col min="5" max="5" width="39.140625" customWidth="1"/>
    <col min="12" max="12" width="12.5703125" customWidth="1"/>
  </cols>
  <sheetData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53"/>
      <c r="L3" s="1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53"/>
      <c r="L4" s="1"/>
    </row>
    <row r="5" spans="1:12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53"/>
      <c r="L5" s="1"/>
    </row>
    <row r="6" spans="1:12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53"/>
      <c r="L6" s="1"/>
    </row>
    <row r="7" spans="1:12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53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413" t="s">
        <v>52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</row>
    <row r="10" spans="1:12" x14ac:dyDescent="0.2">
      <c r="A10" s="413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</row>
    <row r="11" spans="1:12" x14ac:dyDescent="0.2">
      <c r="A11" s="414" t="s">
        <v>3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</row>
    <row r="12" spans="1:12" x14ac:dyDescent="0.2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</row>
    <row r="13" spans="1:12" ht="13.5" thickBo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30.75" thickBot="1" x14ac:dyDescent="0.3">
      <c r="A14" s="415" t="s">
        <v>9</v>
      </c>
      <c r="B14" s="416"/>
      <c r="C14" s="416"/>
      <c r="D14" s="416"/>
      <c r="E14" s="417"/>
      <c r="F14" s="55" t="s">
        <v>4</v>
      </c>
      <c r="G14" s="56" t="s">
        <v>53</v>
      </c>
      <c r="H14" s="57" t="s">
        <v>5</v>
      </c>
      <c r="I14" s="57" t="s">
        <v>6</v>
      </c>
      <c r="J14" s="57" t="s">
        <v>7</v>
      </c>
      <c r="K14" s="57" t="s">
        <v>8</v>
      </c>
      <c r="L14" s="58" t="s">
        <v>54</v>
      </c>
    </row>
    <row r="15" spans="1:12" ht="13.5" x14ac:dyDescent="0.25">
      <c r="A15" s="418" t="s">
        <v>82</v>
      </c>
      <c r="B15" s="419"/>
      <c r="C15" s="419"/>
      <c r="D15" s="419"/>
      <c r="E15" s="420"/>
      <c r="F15" s="74">
        <v>14.1</v>
      </c>
      <c r="G15" s="59">
        <v>27.2</v>
      </c>
      <c r="H15" s="59">
        <v>40.200000000000003</v>
      </c>
      <c r="I15" s="59">
        <v>50.8</v>
      </c>
      <c r="J15" s="59">
        <f>(-F15*15/100+F15)*5</f>
        <v>59.924999999999997</v>
      </c>
      <c r="K15" s="59">
        <f t="shared" ref="K15:K34" si="0">(-F15*20/100+F15)*6</f>
        <v>67.679999999999993</v>
      </c>
      <c r="L15" s="60">
        <f t="shared" ref="L15:L34" si="1">-F15*25/100+F15</f>
        <v>10.574999999999999</v>
      </c>
    </row>
    <row r="16" spans="1:12" ht="13.5" x14ac:dyDescent="0.25">
      <c r="A16" s="421" t="s">
        <v>83</v>
      </c>
      <c r="B16" s="422"/>
      <c r="C16" s="422"/>
      <c r="D16" s="422"/>
      <c r="E16" s="423"/>
      <c r="F16" s="73">
        <v>17.3</v>
      </c>
      <c r="G16" s="61">
        <v>33.4</v>
      </c>
      <c r="H16" s="61">
        <v>49.3</v>
      </c>
      <c r="I16" s="61">
        <v>62.3</v>
      </c>
      <c r="J16" s="61">
        <v>73.5</v>
      </c>
      <c r="K16" s="62">
        <v>83</v>
      </c>
      <c r="L16" s="62">
        <v>13</v>
      </c>
    </row>
    <row r="17" spans="1:12" ht="13.5" x14ac:dyDescent="0.25">
      <c r="A17" s="421" t="s">
        <v>84</v>
      </c>
      <c r="B17" s="422"/>
      <c r="C17" s="422"/>
      <c r="D17" s="422"/>
      <c r="E17" s="423"/>
      <c r="F17" s="73">
        <v>19.899999999999999</v>
      </c>
      <c r="G17" s="61">
        <v>38.4</v>
      </c>
      <c r="H17" s="61">
        <v>56.7</v>
      </c>
      <c r="I17" s="61">
        <f>(-F17*10/100+F17)*4</f>
        <v>71.64</v>
      </c>
      <c r="J17" s="61">
        <f>(-F17*15/100+F17)*5</f>
        <v>84.574999999999989</v>
      </c>
      <c r="K17" s="61">
        <f t="shared" si="0"/>
        <v>95.519999999999982</v>
      </c>
      <c r="L17" s="62">
        <f t="shared" si="1"/>
        <v>14.924999999999999</v>
      </c>
    </row>
    <row r="18" spans="1:12" ht="13.5" x14ac:dyDescent="0.25">
      <c r="A18" s="421" t="s">
        <v>85</v>
      </c>
      <c r="B18" s="422"/>
      <c r="C18" s="422"/>
      <c r="D18" s="422"/>
      <c r="E18" s="423"/>
      <c r="F18" s="73">
        <v>23</v>
      </c>
      <c r="G18" s="61">
        <v>44.4</v>
      </c>
      <c r="H18" s="61">
        <v>65.599999999999994</v>
      </c>
      <c r="I18" s="61">
        <v>82.8</v>
      </c>
      <c r="J18" s="61">
        <v>97.8</v>
      </c>
      <c r="K18" s="61">
        <v>110.4</v>
      </c>
      <c r="L18" s="62">
        <v>17.3</v>
      </c>
    </row>
    <row r="19" spans="1:12" ht="13.5" x14ac:dyDescent="0.25">
      <c r="A19" s="428" t="s">
        <v>55</v>
      </c>
      <c r="B19" s="429"/>
      <c r="C19" s="429"/>
      <c r="D19" s="429"/>
      <c r="E19" s="430"/>
      <c r="F19" s="73">
        <v>25.6</v>
      </c>
      <c r="G19" s="61">
        <v>49.3</v>
      </c>
      <c r="H19" s="61">
        <v>73</v>
      </c>
      <c r="I19" s="61">
        <v>92.2</v>
      </c>
      <c r="J19" s="61">
        <v>108.8</v>
      </c>
      <c r="K19" s="61">
        <v>122.9</v>
      </c>
      <c r="L19" s="62">
        <v>19.2</v>
      </c>
    </row>
    <row r="20" spans="1:12" ht="13.5" x14ac:dyDescent="0.25">
      <c r="A20" s="428" t="s">
        <v>56</v>
      </c>
      <c r="B20" s="429"/>
      <c r="C20" s="429"/>
      <c r="D20" s="429"/>
      <c r="E20" s="430"/>
      <c r="F20" s="73">
        <v>29.8</v>
      </c>
      <c r="G20" s="61">
        <v>57.5</v>
      </c>
      <c r="H20" s="61">
        <v>84.9</v>
      </c>
      <c r="I20" s="61">
        <f>(-F20*10/100+F20)*4</f>
        <v>107.28</v>
      </c>
      <c r="J20" s="61">
        <f>(-F20*15/100+F20)*5</f>
        <v>126.65</v>
      </c>
      <c r="K20" s="61">
        <f t="shared" si="0"/>
        <v>143.04</v>
      </c>
      <c r="L20" s="62">
        <f t="shared" si="1"/>
        <v>22.35</v>
      </c>
    </row>
    <row r="21" spans="1:12" ht="13.5" x14ac:dyDescent="0.25">
      <c r="A21" s="428" t="s">
        <v>86</v>
      </c>
      <c r="B21" s="429"/>
      <c r="C21" s="429"/>
      <c r="D21" s="429"/>
      <c r="E21" s="430"/>
      <c r="F21" s="73">
        <v>36.6</v>
      </c>
      <c r="G21" s="61">
        <v>70.599999999999994</v>
      </c>
      <c r="H21" s="61">
        <v>104.3</v>
      </c>
      <c r="I21" s="61">
        <v>131.80000000000001</v>
      </c>
      <c r="J21" s="61">
        <v>155.6</v>
      </c>
      <c r="K21" s="61">
        <v>175.7</v>
      </c>
      <c r="L21" s="62">
        <v>27.5</v>
      </c>
    </row>
    <row r="22" spans="1:12" ht="13.5" x14ac:dyDescent="0.25">
      <c r="A22" s="428" t="s">
        <v>87</v>
      </c>
      <c r="B22" s="429"/>
      <c r="C22" s="429"/>
      <c r="D22" s="429"/>
      <c r="E22" s="430"/>
      <c r="F22" s="73">
        <v>41.8</v>
      </c>
      <c r="G22" s="61">
        <v>80.7</v>
      </c>
      <c r="H22" s="61">
        <v>119.1</v>
      </c>
      <c r="I22" s="61">
        <v>150.5</v>
      </c>
      <c r="J22" s="61">
        <v>177.7</v>
      </c>
      <c r="K22" s="61">
        <v>200.6</v>
      </c>
      <c r="L22" s="62">
        <v>31.4</v>
      </c>
    </row>
    <row r="23" spans="1:12" ht="13.5" x14ac:dyDescent="0.25">
      <c r="A23" s="410" t="s">
        <v>88</v>
      </c>
      <c r="B23" s="411"/>
      <c r="C23" s="411"/>
      <c r="D23" s="411"/>
      <c r="E23" s="412"/>
      <c r="F23" s="73">
        <v>47</v>
      </c>
      <c r="G23" s="61">
        <v>90.7</v>
      </c>
      <c r="H23" s="61">
        <v>134</v>
      </c>
      <c r="I23" s="61">
        <v>169.2</v>
      </c>
      <c r="J23" s="61">
        <v>199.8</v>
      </c>
      <c r="K23" s="61">
        <v>225.6</v>
      </c>
      <c r="L23" s="62">
        <v>35.299999999999997</v>
      </c>
    </row>
    <row r="24" spans="1:12" ht="13.5" x14ac:dyDescent="0.25">
      <c r="A24" s="410" t="s">
        <v>89</v>
      </c>
      <c r="B24" s="411"/>
      <c r="C24" s="411"/>
      <c r="D24" s="411"/>
      <c r="E24" s="412"/>
      <c r="F24" s="73">
        <v>52.1</v>
      </c>
      <c r="G24" s="61">
        <v>100.6</v>
      </c>
      <c r="H24" s="61">
        <v>148.5</v>
      </c>
      <c r="I24" s="61">
        <v>187.6</v>
      </c>
      <c r="J24" s="61">
        <v>221.4</v>
      </c>
      <c r="K24" s="61">
        <v>250.1</v>
      </c>
      <c r="L24" s="62">
        <v>39.1</v>
      </c>
    </row>
    <row r="25" spans="1:12" ht="13.5" x14ac:dyDescent="0.25">
      <c r="A25" s="410" t="s">
        <v>2</v>
      </c>
      <c r="B25" s="411"/>
      <c r="C25" s="411"/>
      <c r="D25" s="411"/>
      <c r="E25" s="412"/>
      <c r="F25" s="73">
        <v>7.9</v>
      </c>
      <c r="G25" s="61">
        <v>15.8</v>
      </c>
      <c r="H25" s="61">
        <f>(-F25*5/100+F25)*3</f>
        <v>22.515000000000001</v>
      </c>
      <c r="I25" s="61">
        <f>(-F25*10/100+F25)*4</f>
        <v>28.44</v>
      </c>
      <c r="J25" s="61">
        <f>(-F25*15/100+F25)*5</f>
        <v>33.575000000000003</v>
      </c>
      <c r="K25" s="61">
        <f t="shared" si="0"/>
        <v>37.92</v>
      </c>
      <c r="L25" s="62">
        <f t="shared" si="1"/>
        <v>5.9250000000000007</v>
      </c>
    </row>
    <row r="26" spans="1:12" ht="13.5" x14ac:dyDescent="0.25">
      <c r="A26" s="410" t="s">
        <v>57</v>
      </c>
      <c r="B26" s="411"/>
      <c r="C26" s="411"/>
      <c r="D26" s="411"/>
      <c r="E26" s="412"/>
      <c r="F26" s="73">
        <v>11.5</v>
      </c>
      <c r="G26" s="61">
        <f>F26*2</f>
        <v>23</v>
      </c>
      <c r="H26" s="61">
        <f>(-F26*10/100+F26)*3</f>
        <v>31.049999999999997</v>
      </c>
      <c r="I26" s="61">
        <f>(-F26*15/100+F26)*4</f>
        <v>39.1</v>
      </c>
      <c r="J26" s="61">
        <f>(-F26*20/100+F26)*5</f>
        <v>46</v>
      </c>
      <c r="K26" s="61">
        <f t="shared" si="0"/>
        <v>55.199999999999996</v>
      </c>
      <c r="L26" s="62">
        <f t="shared" si="1"/>
        <v>8.625</v>
      </c>
    </row>
    <row r="27" spans="1:12" ht="13.5" x14ac:dyDescent="0.25">
      <c r="A27" s="410" t="s">
        <v>50</v>
      </c>
      <c r="B27" s="411"/>
      <c r="C27" s="411"/>
      <c r="D27" s="411"/>
      <c r="E27" s="412"/>
      <c r="F27" s="73">
        <v>3.2</v>
      </c>
      <c r="G27" s="61">
        <v>6.4</v>
      </c>
      <c r="H27" s="61">
        <v>9.1</v>
      </c>
      <c r="I27" s="61">
        <v>11.5</v>
      </c>
      <c r="J27" s="61">
        <v>13.6</v>
      </c>
      <c r="K27" s="61">
        <v>15.4</v>
      </c>
      <c r="L27" s="62">
        <v>2.4</v>
      </c>
    </row>
    <row r="28" spans="1:12" ht="13.5" x14ac:dyDescent="0.25">
      <c r="A28" s="410" t="s">
        <v>51</v>
      </c>
      <c r="B28" s="411"/>
      <c r="C28" s="411"/>
      <c r="D28" s="411"/>
      <c r="E28" s="412"/>
      <c r="F28" s="73">
        <v>5.2</v>
      </c>
      <c r="G28" s="61">
        <v>10.4</v>
      </c>
      <c r="H28" s="61">
        <v>14.8</v>
      </c>
      <c r="I28" s="61">
        <v>18.7</v>
      </c>
      <c r="J28" s="61">
        <v>22.1</v>
      </c>
      <c r="K28" s="61">
        <v>25</v>
      </c>
      <c r="L28" s="62">
        <v>3.9</v>
      </c>
    </row>
    <row r="29" spans="1:12" ht="13.5" x14ac:dyDescent="0.25">
      <c r="A29" s="410" t="s">
        <v>90</v>
      </c>
      <c r="B29" s="411"/>
      <c r="C29" s="411"/>
      <c r="D29" s="411"/>
      <c r="E29" s="412"/>
      <c r="F29" s="73">
        <v>3.2</v>
      </c>
      <c r="G29" s="61">
        <v>6.4</v>
      </c>
      <c r="H29" s="61">
        <v>9.1</v>
      </c>
      <c r="I29" s="61">
        <v>11.5</v>
      </c>
      <c r="J29" s="61">
        <v>13.6</v>
      </c>
      <c r="K29" s="61">
        <v>15.4</v>
      </c>
      <c r="L29" s="62">
        <v>2.4</v>
      </c>
    </row>
    <row r="30" spans="1:12" ht="13.5" x14ac:dyDescent="0.25">
      <c r="A30" s="431" t="s">
        <v>38</v>
      </c>
      <c r="B30" s="432"/>
      <c r="C30" s="432"/>
      <c r="D30" s="432"/>
      <c r="E30" s="433"/>
      <c r="F30" s="73">
        <v>6.2</v>
      </c>
      <c r="G30" s="61">
        <v>12.4</v>
      </c>
      <c r="H30" s="61">
        <v>17.7</v>
      </c>
      <c r="I30" s="61">
        <f>(-F30*10/100+F30)*4</f>
        <v>22.32</v>
      </c>
      <c r="J30" s="61">
        <f>(-F30*15/100+F30)*5</f>
        <v>26.35</v>
      </c>
      <c r="K30" s="61">
        <f t="shared" si="0"/>
        <v>29.759999999999998</v>
      </c>
      <c r="L30" s="62">
        <f t="shared" si="1"/>
        <v>4.6500000000000004</v>
      </c>
    </row>
    <row r="31" spans="1:12" ht="13.5" x14ac:dyDescent="0.25">
      <c r="A31" s="421" t="s">
        <v>91</v>
      </c>
      <c r="B31" s="422"/>
      <c r="C31" s="422"/>
      <c r="D31" s="422"/>
      <c r="E31" s="423"/>
      <c r="F31" s="73">
        <v>12.3</v>
      </c>
      <c r="G31" s="61">
        <v>23.7</v>
      </c>
      <c r="H31" s="61">
        <f>(-F31*5/100+F31)*3</f>
        <v>35.055</v>
      </c>
      <c r="I31" s="61">
        <f>(-F31*10/100+F31)*4</f>
        <v>44.28</v>
      </c>
      <c r="J31" s="61">
        <f>(-F31*15/100+F31)*5</f>
        <v>52.274999999999999</v>
      </c>
      <c r="K31" s="61">
        <f t="shared" si="0"/>
        <v>59.04</v>
      </c>
      <c r="L31" s="62">
        <f t="shared" si="1"/>
        <v>9.2250000000000014</v>
      </c>
    </row>
    <row r="32" spans="1:12" ht="13.5" x14ac:dyDescent="0.25">
      <c r="A32" s="421" t="s">
        <v>92</v>
      </c>
      <c r="B32" s="422"/>
      <c r="C32" s="422"/>
      <c r="D32" s="422"/>
      <c r="E32" s="423"/>
      <c r="F32" s="73">
        <v>14.6</v>
      </c>
      <c r="G32" s="61">
        <v>28.2</v>
      </c>
      <c r="H32" s="61">
        <f>(-F32*5/100+F32)*3</f>
        <v>41.61</v>
      </c>
      <c r="I32" s="61">
        <f>(-F32*10/100+F32)*4</f>
        <v>52.56</v>
      </c>
      <c r="J32" s="61">
        <f>(-F32*15/100+F32)*5</f>
        <v>62.05</v>
      </c>
      <c r="K32" s="61">
        <f t="shared" si="0"/>
        <v>70.08</v>
      </c>
      <c r="L32" s="62">
        <f t="shared" si="1"/>
        <v>10.95</v>
      </c>
    </row>
    <row r="33" spans="1:12" ht="13.5" x14ac:dyDescent="0.25">
      <c r="A33" s="421" t="s">
        <v>58</v>
      </c>
      <c r="B33" s="422"/>
      <c r="C33" s="422"/>
      <c r="D33" s="422"/>
      <c r="E33" s="423"/>
      <c r="F33" s="73">
        <v>18.8</v>
      </c>
      <c r="G33" s="61">
        <v>36.299999999999997</v>
      </c>
      <c r="H33" s="61">
        <v>53.6</v>
      </c>
      <c r="I33" s="61">
        <v>67.7</v>
      </c>
      <c r="J33" s="61">
        <v>79.900000000000006</v>
      </c>
      <c r="K33" s="61">
        <f t="shared" si="0"/>
        <v>90.240000000000009</v>
      </c>
      <c r="L33" s="62">
        <f t="shared" si="1"/>
        <v>14.100000000000001</v>
      </c>
    </row>
    <row r="34" spans="1:12" ht="14.25" thickBot="1" x14ac:dyDescent="0.3">
      <c r="A34" s="424" t="s">
        <v>59</v>
      </c>
      <c r="B34" s="425"/>
      <c r="C34" s="425"/>
      <c r="D34" s="425"/>
      <c r="E34" s="426"/>
      <c r="F34" s="75">
        <v>20.9</v>
      </c>
      <c r="G34" s="63">
        <v>40.299999999999997</v>
      </c>
      <c r="H34" s="63">
        <f>(-F34*5/100+F34)*3</f>
        <v>59.564999999999991</v>
      </c>
      <c r="I34" s="63">
        <f>(-F34*10/100+F34)*4</f>
        <v>75.239999999999995</v>
      </c>
      <c r="J34" s="63">
        <f>(-F34*15/100+F34)*5</f>
        <v>88.825000000000003</v>
      </c>
      <c r="K34" s="63">
        <f t="shared" si="0"/>
        <v>100.32</v>
      </c>
      <c r="L34" s="64">
        <f t="shared" si="1"/>
        <v>15.674999999999999</v>
      </c>
    </row>
    <row r="35" spans="1:12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x14ac:dyDescent="0.2">
      <c r="A36" s="427" t="s">
        <v>60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65"/>
    </row>
    <row r="37" spans="1:12" x14ac:dyDescent="0.2">
      <c r="A37" s="427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65"/>
    </row>
    <row r="38" spans="1:12" x14ac:dyDescent="0.2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</sheetData>
  <mergeCells count="24">
    <mergeCell ref="A27:E27"/>
    <mergeCell ref="A17:E17"/>
    <mergeCell ref="A33:E33"/>
    <mergeCell ref="A34:E34"/>
    <mergeCell ref="A36:K37"/>
    <mergeCell ref="A18:E18"/>
    <mergeCell ref="A19:E19"/>
    <mergeCell ref="A20:E20"/>
    <mergeCell ref="A30:E30"/>
    <mergeCell ref="A31:E31"/>
    <mergeCell ref="A32:E32"/>
    <mergeCell ref="A21:E21"/>
    <mergeCell ref="A29:E29"/>
    <mergeCell ref="A28:E28"/>
    <mergeCell ref="A22:E22"/>
    <mergeCell ref="A23:E23"/>
    <mergeCell ref="A24:E24"/>
    <mergeCell ref="A25:E25"/>
    <mergeCell ref="A26:E26"/>
    <mergeCell ref="A9:L10"/>
    <mergeCell ref="A11:L12"/>
    <mergeCell ref="A14:E14"/>
    <mergeCell ref="A15:E15"/>
    <mergeCell ref="A16:E16"/>
  </mergeCells>
  <pageMargins left="0.7" right="0.7" top="0.75" bottom="0.75" header="0.3" footer="0.3"/>
  <pageSetup paperSize="9" scale="94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K46"/>
  <sheetViews>
    <sheetView topLeftCell="A19" workbookViewId="0">
      <selection activeCell="A24" sqref="A24:J25"/>
    </sheetView>
  </sheetViews>
  <sheetFormatPr defaultRowHeight="12.75" x14ac:dyDescent="0.2"/>
  <cols>
    <col min="4" max="4" width="37.5703125" customWidth="1"/>
    <col min="5" max="5" width="20.42578125" customWidth="1"/>
    <col min="6" max="6" width="22" customWidth="1"/>
    <col min="8" max="8" width="45.140625" customWidth="1"/>
    <col min="10" max="10" width="18.28515625" customWidth="1"/>
  </cols>
  <sheetData>
    <row r="11" spans="1:11" ht="23.25" x14ac:dyDescent="0.35">
      <c r="A11" s="301" t="s">
        <v>93</v>
      </c>
      <c r="B11" s="301"/>
      <c r="C11" s="301"/>
      <c r="D11" s="301"/>
      <c r="E11" s="301"/>
      <c r="F11" s="301"/>
      <c r="G11" s="301"/>
      <c r="H11" s="301"/>
      <c r="I11" s="301"/>
      <c r="J11" s="301"/>
      <c r="K11" s="21"/>
    </row>
    <row r="12" spans="1:11" ht="23.25" x14ac:dyDescent="0.35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21"/>
    </row>
    <row r="13" spans="1:11" ht="23.25" x14ac:dyDescent="0.35">
      <c r="A13" s="305" t="s">
        <v>94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76"/>
    </row>
    <row r="14" spans="1:11" ht="24" thickBot="1" x14ac:dyDescent="0.4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76"/>
    </row>
    <row r="15" spans="1:11" x14ac:dyDescent="0.2">
      <c r="A15" s="464" t="s">
        <v>95</v>
      </c>
      <c r="B15" s="465"/>
      <c r="C15" s="465"/>
      <c r="D15" s="465"/>
      <c r="E15" s="465" t="s">
        <v>17</v>
      </c>
      <c r="F15" s="465"/>
      <c r="G15" s="465" t="s">
        <v>96</v>
      </c>
      <c r="H15" s="468"/>
      <c r="I15" s="434"/>
      <c r="J15" s="434"/>
      <c r="K15" s="1"/>
    </row>
    <row r="16" spans="1:11" ht="13.5" thickBot="1" x14ac:dyDescent="0.25">
      <c r="A16" s="466"/>
      <c r="B16" s="467"/>
      <c r="C16" s="467"/>
      <c r="D16" s="467"/>
      <c r="E16" s="467"/>
      <c r="F16" s="467"/>
      <c r="G16" s="467"/>
      <c r="H16" s="469"/>
      <c r="I16" s="434"/>
      <c r="J16" s="434"/>
      <c r="K16" s="1"/>
    </row>
    <row r="17" spans="1:11" ht="15" x14ac:dyDescent="0.3">
      <c r="A17" s="456" t="s">
        <v>97</v>
      </c>
      <c r="B17" s="457"/>
      <c r="C17" s="457"/>
      <c r="D17" s="457"/>
      <c r="E17" s="454">
        <v>15.5</v>
      </c>
      <c r="F17" s="454"/>
      <c r="G17" s="454">
        <v>13</v>
      </c>
      <c r="H17" s="455"/>
      <c r="I17" s="440"/>
      <c r="J17" s="440"/>
      <c r="K17" s="1"/>
    </row>
    <row r="18" spans="1:11" ht="15" x14ac:dyDescent="0.3">
      <c r="A18" s="456" t="s">
        <v>242</v>
      </c>
      <c r="B18" s="457"/>
      <c r="C18" s="457"/>
      <c r="D18" s="457"/>
      <c r="E18" s="454">
        <v>15</v>
      </c>
      <c r="F18" s="454"/>
      <c r="G18" s="454">
        <v>12.5</v>
      </c>
      <c r="H18" s="455"/>
      <c r="I18" s="114"/>
      <c r="J18" s="114"/>
      <c r="K18" s="1"/>
    </row>
    <row r="19" spans="1:11" ht="15" x14ac:dyDescent="0.3">
      <c r="A19" s="452" t="s">
        <v>98</v>
      </c>
      <c r="B19" s="453"/>
      <c r="C19" s="453"/>
      <c r="D19" s="453"/>
      <c r="E19" s="454">
        <v>6</v>
      </c>
      <c r="F19" s="454"/>
      <c r="G19" s="454">
        <v>5</v>
      </c>
      <c r="H19" s="455"/>
      <c r="I19" s="440"/>
      <c r="J19" s="440"/>
      <c r="K19" s="1"/>
    </row>
    <row r="20" spans="1:11" ht="15" x14ac:dyDescent="0.3">
      <c r="A20" s="449" t="s">
        <v>240</v>
      </c>
      <c r="B20" s="450"/>
      <c r="C20" s="450"/>
      <c r="D20" s="451"/>
      <c r="E20" s="438">
        <v>10</v>
      </c>
      <c r="F20" s="458"/>
      <c r="G20" s="438" t="s">
        <v>243</v>
      </c>
      <c r="H20" s="439"/>
      <c r="I20" s="440"/>
      <c r="J20" s="440"/>
      <c r="K20" s="1"/>
    </row>
    <row r="21" spans="1:11" ht="15" x14ac:dyDescent="0.3">
      <c r="A21" s="124" t="s">
        <v>241</v>
      </c>
      <c r="B21" s="125"/>
      <c r="C21" s="125"/>
      <c r="D21" s="126"/>
      <c r="E21" s="438">
        <v>10</v>
      </c>
      <c r="F21" s="458"/>
      <c r="G21" s="438">
        <v>10</v>
      </c>
      <c r="H21" s="439"/>
      <c r="I21" s="114"/>
      <c r="J21" s="114"/>
      <c r="K21" s="1"/>
    </row>
    <row r="22" spans="1:11" ht="15" x14ac:dyDescent="0.3">
      <c r="A22" s="456" t="s">
        <v>115</v>
      </c>
      <c r="B22" s="457"/>
      <c r="C22" s="457"/>
      <c r="D22" s="457"/>
      <c r="E22" s="454">
        <v>19.5</v>
      </c>
      <c r="F22" s="454"/>
      <c r="G22" s="438" t="s">
        <v>243</v>
      </c>
      <c r="H22" s="439"/>
      <c r="I22" s="114"/>
      <c r="J22" s="114"/>
      <c r="K22" s="1"/>
    </row>
    <row r="23" spans="1:11" ht="15.75" thickBot="1" x14ac:dyDescent="0.35">
      <c r="A23" s="459" t="s">
        <v>244</v>
      </c>
      <c r="B23" s="460"/>
      <c r="C23" s="460"/>
      <c r="D23" s="460"/>
      <c r="E23" s="461">
        <v>49</v>
      </c>
      <c r="F23" s="461"/>
      <c r="G23" s="462" t="s">
        <v>243</v>
      </c>
      <c r="H23" s="463"/>
      <c r="I23" s="114"/>
      <c r="J23" s="114"/>
      <c r="K23" s="1"/>
    </row>
    <row r="24" spans="1:11" x14ac:dyDescent="0.2">
      <c r="A24" s="444" t="s">
        <v>99</v>
      </c>
      <c r="B24" s="444"/>
      <c r="C24" s="444"/>
      <c r="D24" s="444"/>
      <c r="E24" s="444"/>
      <c r="F24" s="444"/>
      <c r="G24" s="444"/>
      <c r="H24" s="444"/>
      <c r="I24" s="444"/>
      <c r="J24" s="444"/>
      <c r="K24" s="1"/>
    </row>
    <row r="25" spans="1:11" ht="13.5" thickBot="1" x14ac:dyDescent="0.25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1"/>
    </row>
    <row r="26" spans="1:11" ht="23.25" customHeight="1" x14ac:dyDescent="0.2">
      <c r="A26" s="446" t="s">
        <v>246</v>
      </c>
      <c r="B26" s="447"/>
      <c r="C26" s="447"/>
      <c r="D26" s="447"/>
      <c r="E26" s="448" t="s">
        <v>247</v>
      </c>
      <c r="F26" s="448"/>
      <c r="G26" s="448" t="s">
        <v>248</v>
      </c>
      <c r="H26" s="448"/>
      <c r="I26" s="434"/>
      <c r="J26" s="434"/>
      <c r="K26" s="1"/>
    </row>
    <row r="27" spans="1:11" ht="15" x14ac:dyDescent="0.3">
      <c r="A27" s="435" t="s">
        <v>100</v>
      </c>
      <c r="B27" s="436"/>
      <c r="C27" s="436"/>
      <c r="D27" s="437"/>
      <c r="E27" s="442" t="s">
        <v>249</v>
      </c>
      <c r="F27" s="442"/>
      <c r="G27" s="442" t="s">
        <v>250</v>
      </c>
      <c r="H27" s="442"/>
      <c r="I27" s="443"/>
      <c r="J27" s="443"/>
      <c r="K27" s="1"/>
    </row>
    <row r="28" spans="1:11" ht="15.75" thickBot="1" x14ac:dyDescent="0.35">
      <c r="A28" s="435" t="s">
        <v>101</v>
      </c>
      <c r="B28" s="436"/>
      <c r="C28" s="436"/>
      <c r="D28" s="437"/>
      <c r="E28" s="441" t="s">
        <v>251</v>
      </c>
      <c r="F28" s="441"/>
      <c r="G28" s="442" t="s">
        <v>252</v>
      </c>
      <c r="H28" s="442"/>
      <c r="I28" s="443"/>
      <c r="J28" s="443"/>
      <c r="K28" s="1"/>
    </row>
    <row r="29" spans="1:11" ht="13.5" x14ac:dyDescent="0.25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 x14ac:dyDescent="0.25">
      <c r="A30" s="77" t="s">
        <v>102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78" t="s">
        <v>245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 x14ac:dyDescent="0.25">
      <c r="A32" s="77" t="s">
        <v>103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78" t="s">
        <v>254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78" t="s">
        <v>253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 x14ac:dyDescent="0.25">
      <c r="A35" s="77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x14ac:dyDescent="0.25">
      <c r="A36" s="79" t="s">
        <v>104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 x14ac:dyDescent="0.25">
      <c r="A37" s="35" t="s">
        <v>105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x14ac:dyDescent="0.25">
      <c r="A38" s="79" t="s">
        <v>114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 x14ac:dyDescent="0.25">
      <c r="A39" s="79" t="s">
        <v>106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 x14ac:dyDescent="0.25">
      <c r="A40" s="79" t="s">
        <v>107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 x14ac:dyDescent="0.25">
      <c r="A41" s="79" t="s">
        <v>108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x14ac:dyDescent="0.25">
      <c r="A42" s="79" t="s">
        <v>109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 x14ac:dyDescent="0.25">
      <c r="A43" s="79" t="s">
        <v>110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 x14ac:dyDescent="0.25">
      <c r="A44" s="79" t="s">
        <v>111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 x14ac:dyDescent="0.25">
      <c r="A45" s="79" t="s">
        <v>112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 x14ac:dyDescent="0.25">
      <c r="A46" s="79" t="s">
        <v>113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42">
    <mergeCell ref="A11:J12"/>
    <mergeCell ref="A13:J14"/>
    <mergeCell ref="A15:D16"/>
    <mergeCell ref="E15:F16"/>
    <mergeCell ref="G15:H16"/>
    <mergeCell ref="I15:J16"/>
    <mergeCell ref="E20:F20"/>
    <mergeCell ref="A22:D22"/>
    <mergeCell ref="E22:F22"/>
    <mergeCell ref="G22:H22"/>
    <mergeCell ref="A23:D23"/>
    <mergeCell ref="E23:F23"/>
    <mergeCell ref="G23:H23"/>
    <mergeCell ref="E21:F21"/>
    <mergeCell ref="G21:H21"/>
    <mergeCell ref="I17:J17"/>
    <mergeCell ref="A19:D19"/>
    <mergeCell ref="E19:F19"/>
    <mergeCell ref="G19:H19"/>
    <mergeCell ref="I19:J19"/>
    <mergeCell ref="A17:D17"/>
    <mergeCell ref="E17:F17"/>
    <mergeCell ref="G17:H17"/>
    <mergeCell ref="A18:D18"/>
    <mergeCell ref="E18:F18"/>
    <mergeCell ref="G18:H18"/>
    <mergeCell ref="I26:J26"/>
    <mergeCell ref="A27:D27"/>
    <mergeCell ref="G20:H20"/>
    <mergeCell ref="I20:J20"/>
    <mergeCell ref="A28:D28"/>
    <mergeCell ref="E28:F28"/>
    <mergeCell ref="G28:H28"/>
    <mergeCell ref="I28:J28"/>
    <mergeCell ref="A24:J25"/>
    <mergeCell ref="A26:D26"/>
    <mergeCell ref="E26:F26"/>
    <mergeCell ref="G26:H26"/>
    <mergeCell ref="E27:F27"/>
    <mergeCell ref="G27:H27"/>
    <mergeCell ref="I27:J27"/>
    <mergeCell ref="A20:D20"/>
  </mergeCells>
  <pageMargins left="0.7" right="0.7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workbookViewId="0">
      <selection activeCell="N9" sqref="N9"/>
    </sheetView>
  </sheetViews>
  <sheetFormatPr defaultRowHeight="12.75" x14ac:dyDescent="0.2"/>
  <sheetData>
    <row r="2" spans="1:10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</row>
    <row r="3" spans="1:10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</row>
    <row r="4" spans="1:10" x14ac:dyDescent="0.2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15.75" x14ac:dyDescent="0.2">
      <c r="A5" s="490"/>
      <c r="B5" s="490"/>
      <c r="C5" s="490"/>
      <c r="D5" s="490"/>
      <c r="E5" s="490"/>
      <c r="F5" s="490"/>
      <c r="G5" s="490"/>
      <c r="H5" s="490"/>
      <c r="I5" s="490"/>
      <c r="J5" s="490"/>
    </row>
    <row r="6" spans="1:10" ht="15" x14ac:dyDescent="0.3">
      <c r="A6" s="486"/>
      <c r="B6" s="486"/>
      <c r="C6" s="486"/>
      <c r="D6" s="486"/>
      <c r="E6" s="486"/>
      <c r="F6" s="486"/>
      <c r="G6" s="486"/>
      <c r="H6" s="486"/>
      <c r="I6" s="487"/>
      <c r="J6" s="487"/>
    </row>
    <row r="7" spans="1:10" ht="15" x14ac:dyDescent="0.3">
      <c r="A7" s="486"/>
      <c r="B7" s="486"/>
      <c r="C7" s="486"/>
      <c r="D7" s="486"/>
      <c r="E7" s="486"/>
      <c r="F7" s="486"/>
      <c r="G7" s="486"/>
      <c r="H7" s="486"/>
      <c r="I7" s="487"/>
      <c r="J7" s="487"/>
    </row>
    <row r="8" spans="1:10" ht="15" x14ac:dyDescent="0.3">
      <c r="A8" s="486"/>
      <c r="B8" s="486"/>
      <c r="C8" s="486"/>
      <c r="D8" s="486"/>
      <c r="E8" s="486"/>
      <c r="F8" s="486"/>
      <c r="G8" s="486"/>
      <c r="H8" s="486"/>
      <c r="I8" s="487"/>
      <c r="J8" s="487"/>
    </row>
    <row r="9" spans="1:10" ht="15" x14ac:dyDescent="0.3">
      <c r="A9" s="486"/>
      <c r="B9" s="486"/>
      <c r="C9" s="486"/>
      <c r="D9" s="486"/>
      <c r="E9" s="486"/>
      <c r="F9" s="486"/>
      <c r="G9" s="486"/>
      <c r="H9" s="486"/>
      <c r="I9" s="487"/>
      <c r="J9" s="487"/>
    </row>
    <row r="10" spans="1:10" ht="15" x14ac:dyDescent="0.3">
      <c r="A10" s="486"/>
      <c r="B10" s="486"/>
      <c r="C10" s="486"/>
      <c r="D10" s="486"/>
      <c r="E10" s="486"/>
      <c r="F10" s="486"/>
      <c r="G10" s="486"/>
      <c r="H10" s="486"/>
      <c r="I10" s="487"/>
      <c r="J10" s="487"/>
    </row>
    <row r="11" spans="1:10" ht="13.5" x14ac:dyDescent="0.25">
      <c r="A11" s="83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3.5" x14ac:dyDescent="0.25">
      <c r="A12" s="83"/>
      <c r="B12" s="82"/>
      <c r="C12" s="82"/>
      <c r="D12" s="82"/>
      <c r="E12" s="82"/>
      <c r="F12" s="82"/>
      <c r="G12" s="82"/>
      <c r="H12" s="82"/>
      <c r="I12" s="82"/>
      <c r="J12" s="82"/>
    </row>
    <row r="13" spans="1:10" x14ac:dyDescent="0.2">
      <c r="A13" s="488" t="s">
        <v>116</v>
      </c>
      <c r="B13" s="488"/>
      <c r="C13" s="488"/>
      <c r="D13" s="488"/>
      <c r="E13" s="488"/>
      <c r="F13" s="488"/>
      <c r="G13" s="488"/>
      <c r="H13" s="488"/>
      <c r="I13" s="488"/>
      <c r="J13" s="488"/>
    </row>
    <row r="14" spans="1:10" x14ac:dyDescent="0.2">
      <c r="A14" s="488"/>
      <c r="B14" s="488"/>
      <c r="C14" s="488"/>
      <c r="D14" s="488"/>
      <c r="E14" s="488"/>
      <c r="F14" s="488"/>
      <c r="G14" s="488"/>
      <c r="H14" s="488"/>
      <c r="I14" s="488"/>
      <c r="J14" s="488"/>
    </row>
    <row r="15" spans="1:10" ht="13.5" thickBot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.75" x14ac:dyDescent="0.2">
      <c r="A16" s="483" t="s">
        <v>117</v>
      </c>
      <c r="B16" s="484"/>
      <c r="C16" s="484"/>
      <c r="D16" s="484"/>
      <c r="E16" s="484"/>
      <c r="F16" s="484"/>
      <c r="G16" s="484"/>
      <c r="H16" s="484"/>
      <c r="I16" s="484" t="s">
        <v>0</v>
      </c>
      <c r="J16" s="485"/>
    </row>
    <row r="17" spans="1:10" ht="15" x14ac:dyDescent="0.3">
      <c r="A17" s="470" t="s">
        <v>118</v>
      </c>
      <c r="B17" s="471"/>
      <c r="C17" s="471"/>
      <c r="D17" s="471"/>
      <c r="E17" s="471"/>
      <c r="F17" s="471"/>
      <c r="G17" s="471"/>
      <c r="H17" s="471"/>
      <c r="I17" s="472" t="s">
        <v>119</v>
      </c>
      <c r="J17" s="473"/>
    </row>
    <row r="18" spans="1:10" ht="15" x14ac:dyDescent="0.3">
      <c r="A18" s="470" t="s">
        <v>120</v>
      </c>
      <c r="B18" s="471"/>
      <c r="C18" s="471"/>
      <c r="D18" s="471"/>
      <c r="E18" s="471"/>
      <c r="F18" s="471"/>
      <c r="G18" s="471"/>
      <c r="H18" s="471"/>
      <c r="I18" s="472" t="s">
        <v>121</v>
      </c>
      <c r="J18" s="473"/>
    </row>
    <row r="19" spans="1:10" ht="15" x14ac:dyDescent="0.3">
      <c r="A19" s="470" t="s">
        <v>122</v>
      </c>
      <c r="B19" s="471"/>
      <c r="C19" s="471"/>
      <c r="D19" s="471"/>
      <c r="E19" s="471"/>
      <c r="F19" s="471"/>
      <c r="G19" s="471"/>
      <c r="H19" s="471"/>
      <c r="I19" s="472" t="s">
        <v>123</v>
      </c>
      <c r="J19" s="473"/>
    </row>
    <row r="20" spans="1:10" ht="15" x14ac:dyDescent="0.3">
      <c r="A20" s="470" t="s">
        <v>124</v>
      </c>
      <c r="B20" s="471"/>
      <c r="C20" s="471"/>
      <c r="D20" s="471"/>
      <c r="E20" s="471"/>
      <c r="F20" s="471"/>
      <c r="G20" s="471"/>
      <c r="H20" s="471"/>
      <c r="I20" s="472" t="s">
        <v>125</v>
      </c>
      <c r="J20" s="473"/>
    </row>
    <row r="21" spans="1:10" ht="15.75" thickBot="1" x14ac:dyDescent="0.35">
      <c r="A21" s="476" t="s">
        <v>126</v>
      </c>
      <c r="B21" s="477"/>
      <c r="C21" s="477"/>
      <c r="D21" s="477"/>
      <c r="E21" s="477"/>
      <c r="F21" s="477"/>
      <c r="G21" s="477"/>
      <c r="H21" s="477"/>
      <c r="I21" s="478" t="s">
        <v>127</v>
      </c>
      <c r="J21" s="479"/>
    </row>
    <row r="22" spans="1:10" ht="13.5" x14ac:dyDescent="0.25">
      <c r="A22" s="81" t="s">
        <v>128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3.5" x14ac:dyDescent="0.25">
      <c r="A23" s="81" t="s">
        <v>129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3.5" x14ac:dyDescent="0.25">
      <c r="A24" s="81" t="s">
        <v>130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3.5" x14ac:dyDescent="0.25">
      <c r="A25" s="81" t="s">
        <v>131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4.25" thickBot="1" x14ac:dyDescent="0.3">
      <c r="A26" s="81" t="s">
        <v>132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5.75" x14ac:dyDescent="0.2">
      <c r="A27" s="483" t="s">
        <v>133</v>
      </c>
      <c r="B27" s="484"/>
      <c r="C27" s="484"/>
      <c r="D27" s="484"/>
      <c r="E27" s="484"/>
      <c r="F27" s="484"/>
      <c r="G27" s="484"/>
      <c r="H27" s="484"/>
      <c r="I27" s="484" t="s">
        <v>0</v>
      </c>
      <c r="J27" s="485"/>
    </row>
    <row r="28" spans="1:10" ht="15" x14ac:dyDescent="0.3">
      <c r="A28" s="470" t="s">
        <v>134</v>
      </c>
      <c r="B28" s="471"/>
      <c r="C28" s="471"/>
      <c r="D28" s="471"/>
      <c r="E28" s="471"/>
      <c r="F28" s="471"/>
      <c r="G28" s="471"/>
      <c r="H28" s="471"/>
      <c r="I28" s="472" t="s">
        <v>135</v>
      </c>
      <c r="J28" s="473"/>
    </row>
    <row r="29" spans="1:10" ht="15" x14ac:dyDescent="0.3">
      <c r="A29" s="470" t="s">
        <v>136</v>
      </c>
      <c r="B29" s="471"/>
      <c r="C29" s="471"/>
      <c r="D29" s="471"/>
      <c r="E29" s="471"/>
      <c r="F29" s="471"/>
      <c r="G29" s="471"/>
      <c r="H29" s="471"/>
      <c r="I29" s="472" t="s">
        <v>137</v>
      </c>
      <c r="J29" s="473"/>
    </row>
    <row r="30" spans="1:10" ht="15" x14ac:dyDescent="0.3">
      <c r="A30" s="470" t="s">
        <v>138</v>
      </c>
      <c r="B30" s="471"/>
      <c r="C30" s="471"/>
      <c r="D30" s="471"/>
      <c r="E30" s="471"/>
      <c r="F30" s="471"/>
      <c r="G30" s="471"/>
      <c r="H30" s="471"/>
      <c r="I30" s="472" t="s">
        <v>139</v>
      </c>
      <c r="J30" s="473"/>
    </row>
    <row r="31" spans="1:10" ht="15.75" thickBot="1" x14ac:dyDescent="0.35">
      <c r="A31" s="476" t="s">
        <v>140</v>
      </c>
      <c r="B31" s="477"/>
      <c r="C31" s="477"/>
      <c r="D31" s="477"/>
      <c r="E31" s="477"/>
      <c r="F31" s="477"/>
      <c r="G31" s="477"/>
      <c r="H31" s="477"/>
      <c r="I31" s="478" t="s">
        <v>141</v>
      </c>
      <c r="J31" s="479"/>
    </row>
    <row r="32" spans="1:10" ht="13.5" thickBot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5.75" x14ac:dyDescent="0.25">
      <c r="A33" s="480" t="s">
        <v>142</v>
      </c>
      <c r="B33" s="481"/>
      <c r="C33" s="481"/>
      <c r="D33" s="481"/>
      <c r="E33" s="481"/>
      <c r="F33" s="481"/>
      <c r="G33" s="481"/>
      <c r="H33" s="481"/>
      <c r="I33" s="481" t="s">
        <v>0</v>
      </c>
      <c r="J33" s="482"/>
    </row>
    <row r="34" spans="1:10" ht="15" x14ac:dyDescent="0.3">
      <c r="A34" s="470" t="s">
        <v>193</v>
      </c>
      <c r="B34" s="471"/>
      <c r="C34" s="471"/>
      <c r="D34" s="471"/>
      <c r="E34" s="471"/>
      <c r="F34" s="471"/>
      <c r="G34" s="471"/>
      <c r="H34" s="471"/>
      <c r="I34" s="472" t="s">
        <v>194</v>
      </c>
      <c r="J34" s="473"/>
    </row>
    <row r="35" spans="1:10" ht="15" x14ac:dyDescent="0.3">
      <c r="A35" s="470" t="s">
        <v>192</v>
      </c>
      <c r="B35" s="471"/>
      <c r="C35" s="471"/>
      <c r="D35" s="471"/>
      <c r="E35" s="471"/>
      <c r="F35" s="471"/>
      <c r="G35" s="471"/>
      <c r="H35" s="471"/>
      <c r="I35" s="472" t="s">
        <v>143</v>
      </c>
      <c r="J35" s="473"/>
    </row>
    <row r="36" spans="1:10" ht="15" x14ac:dyDescent="0.3">
      <c r="A36" s="470" t="s">
        <v>144</v>
      </c>
      <c r="B36" s="471"/>
      <c r="C36" s="471"/>
      <c r="D36" s="471"/>
      <c r="E36" s="471"/>
      <c r="F36" s="471"/>
      <c r="G36" s="471"/>
      <c r="H36" s="471"/>
      <c r="I36" s="472" t="s">
        <v>145</v>
      </c>
      <c r="J36" s="473"/>
    </row>
    <row r="37" spans="1:10" ht="15" x14ac:dyDescent="0.3">
      <c r="A37" s="470" t="s">
        <v>146</v>
      </c>
      <c r="B37" s="471"/>
      <c r="C37" s="471"/>
      <c r="D37" s="471"/>
      <c r="E37" s="471"/>
      <c r="F37" s="471"/>
      <c r="G37" s="471"/>
      <c r="H37" s="471"/>
      <c r="I37" s="472" t="s">
        <v>147</v>
      </c>
      <c r="J37" s="473"/>
    </row>
    <row r="38" spans="1:10" ht="15" x14ac:dyDescent="0.3">
      <c r="A38" s="470" t="s">
        <v>148</v>
      </c>
      <c r="B38" s="471"/>
      <c r="C38" s="471"/>
      <c r="D38" s="471"/>
      <c r="E38" s="471"/>
      <c r="F38" s="471"/>
      <c r="G38" s="471"/>
      <c r="H38" s="471"/>
      <c r="I38" s="474" t="s">
        <v>149</v>
      </c>
      <c r="J38" s="475"/>
    </row>
    <row r="39" spans="1:10" ht="15.75" thickBot="1" x14ac:dyDescent="0.35">
      <c r="A39" s="476" t="s">
        <v>195</v>
      </c>
      <c r="B39" s="477"/>
      <c r="C39" s="477"/>
      <c r="D39" s="477"/>
      <c r="E39" s="477"/>
      <c r="F39" s="477"/>
      <c r="G39" s="477"/>
      <c r="H39" s="477"/>
      <c r="I39" s="478" t="s">
        <v>149</v>
      </c>
      <c r="J39" s="479"/>
    </row>
  </sheetData>
  <mergeCells count="50">
    <mergeCell ref="A7:H7"/>
    <mergeCell ref="I7:J7"/>
    <mergeCell ref="A2:J3"/>
    <mergeCell ref="A5:H5"/>
    <mergeCell ref="I5:J5"/>
    <mergeCell ref="A6:H6"/>
    <mergeCell ref="I6:J6"/>
    <mergeCell ref="A18:H18"/>
    <mergeCell ref="I18:J18"/>
    <mergeCell ref="A8:H8"/>
    <mergeCell ref="I8:J8"/>
    <mergeCell ref="A9:H9"/>
    <mergeCell ref="I9:J9"/>
    <mergeCell ref="A10:H10"/>
    <mergeCell ref="I10:J10"/>
    <mergeCell ref="A13:J14"/>
    <mergeCell ref="A16:H16"/>
    <mergeCell ref="I16:J16"/>
    <mergeCell ref="A17:H17"/>
    <mergeCell ref="I17:J17"/>
    <mergeCell ref="A19:H19"/>
    <mergeCell ref="I19:J19"/>
    <mergeCell ref="A20:H20"/>
    <mergeCell ref="I20:J20"/>
    <mergeCell ref="A21:H21"/>
    <mergeCell ref="I21:J21"/>
    <mergeCell ref="A27:H27"/>
    <mergeCell ref="I27:J27"/>
    <mergeCell ref="A28:H28"/>
    <mergeCell ref="I28:J28"/>
    <mergeCell ref="A29:H29"/>
    <mergeCell ref="I29:J29"/>
    <mergeCell ref="A30:H30"/>
    <mergeCell ref="I30:J30"/>
    <mergeCell ref="A31:H31"/>
    <mergeCell ref="I31:J31"/>
    <mergeCell ref="A33:H33"/>
    <mergeCell ref="I33:J33"/>
    <mergeCell ref="A34:H34"/>
    <mergeCell ref="I34:J34"/>
    <mergeCell ref="A35:H35"/>
    <mergeCell ref="I35:J35"/>
    <mergeCell ref="A36:H36"/>
    <mergeCell ref="I36:J36"/>
    <mergeCell ref="A37:H37"/>
    <mergeCell ref="I37:J37"/>
    <mergeCell ref="A38:H38"/>
    <mergeCell ref="I38:J38"/>
    <mergeCell ref="A39:H39"/>
    <mergeCell ref="I39:J39"/>
  </mergeCells>
  <pageMargins left="0.7" right="0.7" top="0.75" bottom="0.75" header="0.3" footer="0.3"/>
  <pageSetup paperSize="9" scale="81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R47"/>
  <sheetViews>
    <sheetView workbookViewId="0">
      <selection activeCell="N18" sqref="N18"/>
    </sheetView>
  </sheetViews>
  <sheetFormatPr defaultRowHeight="12.75" x14ac:dyDescent="0.2"/>
  <sheetData>
    <row r="11" spans="1:10" x14ac:dyDescent="0.2">
      <c r="A11" s="488" t="s">
        <v>150</v>
      </c>
      <c r="B11" s="488"/>
      <c r="C11" s="488"/>
      <c r="D11" s="488"/>
      <c r="E11" s="488"/>
      <c r="F11" s="488"/>
      <c r="G11" s="488"/>
      <c r="H11" s="488"/>
      <c r="I11" s="488"/>
      <c r="J11" s="488"/>
    </row>
    <row r="12" spans="1:10" x14ac:dyDescent="0.2">
      <c r="A12" s="488"/>
      <c r="B12" s="488"/>
      <c r="C12" s="488"/>
      <c r="D12" s="488"/>
      <c r="E12" s="488"/>
      <c r="F12" s="488"/>
      <c r="G12" s="488"/>
      <c r="H12" s="488"/>
      <c r="I12" s="488"/>
      <c r="J12" s="488"/>
    </row>
    <row r="13" spans="1:10" ht="13.5" thickBot="1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.75" x14ac:dyDescent="0.2">
      <c r="A14" s="483" t="s">
        <v>152</v>
      </c>
      <c r="B14" s="484"/>
      <c r="C14" s="484"/>
      <c r="D14" s="484"/>
      <c r="E14" s="484"/>
      <c r="F14" s="484"/>
      <c r="G14" s="484"/>
      <c r="H14" s="484"/>
      <c r="I14" s="484" t="s">
        <v>0</v>
      </c>
      <c r="J14" s="485"/>
    </row>
    <row r="15" spans="1:10" ht="15" x14ac:dyDescent="0.3">
      <c r="A15" s="470" t="s">
        <v>156</v>
      </c>
      <c r="B15" s="471"/>
      <c r="C15" s="471"/>
      <c r="D15" s="471"/>
      <c r="E15" s="471"/>
      <c r="F15" s="471"/>
      <c r="G15" s="471"/>
      <c r="H15" s="471"/>
      <c r="I15" s="472" t="s">
        <v>171</v>
      </c>
      <c r="J15" s="473"/>
    </row>
    <row r="16" spans="1:10" ht="15" x14ac:dyDescent="0.3">
      <c r="A16" s="470" t="s">
        <v>151</v>
      </c>
      <c r="B16" s="471"/>
      <c r="C16" s="471"/>
      <c r="D16" s="471"/>
      <c r="E16" s="471"/>
      <c r="F16" s="471"/>
      <c r="G16" s="471"/>
      <c r="H16" s="471"/>
      <c r="I16" s="472" t="s">
        <v>172</v>
      </c>
      <c r="J16" s="473"/>
    </row>
    <row r="17" spans="1:10" ht="15" x14ac:dyDescent="0.3">
      <c r="A17" s="470" t="s">
        <v>196</v>
      </c>
      <c r="B17" s="471"/>
      <c r="C17" s="471"/>
      <c r="D17" s="471"/>
      <c r="E17" s="471"/>
      <c r="F17" s="471"/>
      <c r="G17" s="471"/>
      <c r="H17" s="471"/>
      <c r="I17" s="472" t="s">
        <v>197</v>
      </c>
      <c r="J17" s="473"/>
    </row>
    <row r="18" spans="1:10" ht="15" x14ac:dyDescent="0.3">
      <c r="A18" s="470" t="s">
        <v>198</v>
      </c>
      <c r="B18" s="471"/>
      <c r="C18" s="471"/>
      <c r="D18" s="471"/>
      <c r="E18" s="471"/>
      <c r="F18" s="471"/>
      <c r="G18" s="471"/>
      <c r="H18" s="471"/>
      <c r="I18" s="472" t="s">
        <v>171</v>
      </c>
      <c r="J18" s="473"/>
    </row>
    <row r="19" spans="1:10" ht="15" x14ac:dyDescent="0.3">
      <c r="A19" s="470" t="s">
        <v>199</v>
      </c>
      <c r="B19" s="471"/>
      <c r="C19" s="471"/>
      <c r="D19" s="471"/>
      <c r="E19" s="471"/>
      <c r="F19" s="471"/>
      <c r="G19" s="471"/>
      <c r="H19" s="471"/>
      <c r="I19" s="472" t="s">
        <v>200</v>
      </c>
      <c r="J19" s="473"/>
    </row>
    <row r="20" spans="1:10" ht="15" x14ac:dyDescent="0.3">
      <c r="A20" s="470" t="s">
        <v>201</v>
      </c>
      <c r="B20" s="471"/>
      <c r="C20" s="471"/>
      <c r="D20" s="471"/>
      <c r="E20" s="471"/>
      <c r="F20" s="471"/>
      <c r="G20" s="471"/>
      <c r="H20" s="471"/>
      <c r="I20" s="472" t="s">
        <v>202</v>
      </c>
      <c r="J20" s="473"/>
    </row>
    <row r="21" spans="1:10" ht="15" x14ac:dyDescent="0.3">
      <c r="A21" s="470" t="s">
        <v>203</v>
      </c>
      <c r="B21" s="471"/>
      <c r="C21" s="471"/>
      <c r="D21" s="471"/>
      <c r="E21" s="471"/>
      <c r="F21" s="471"/>
      <c r="G21" s="471"/>
      <c r="H21" s="471"/>
      <c r="I21" s="474" t="s">
        <v>204</v>
      </c>
      <c r="J21" s="475"/>
    </row>
    <row r="22" spans="1:10" ht="15" x14ac:dyDescent="0.3">
      <c r="A22" s="470" t="s">
        <v>205</v>
      </c>
      <c r="B22" s="471"/>
      <c r="C22" s="471"/>
      <c r="D22" s="471"/>
      <c r="E22" s="471"/>
      <c r="F22" s="471"/>
      <c r="G22" s="471"/>
      <c r="H22" s="471"/>
      <c r="I22" s="474" t="s">
        <v>206</v>
      </c>
      <c r="J22" s="475"/>
    </row>
    <row r="23" spans="1:10" ht="15" x14ac:dyDescent="0.3">
      <c r="A23" s="470" t="s">
        <v>207</v>
      </c>
      <c r="B23" s="471"/>
      <c r="C23" s="471"/>
      <c r="D23" s="471"/>
      <c r="E23" s="471"/>
      <c r="F23" s="471"/>
      <c r="G23" s="471"/>
      <c r="H23" s="471"/>
      <c r="I23" s="472" t="s">
        <v>208</v>
      </c>
      <c r="J23" s="473"/>
    </row>
    <row r="24" spans="1:10" ht="15" x14ac:dyDescent="0.3">
      <c r="A24" s="470" t="s">
        <v>210</v>
      </c>
      <c r="B24" s="471"/>
      <c r="C24" s="471"/>
      <c r="D24" s="471"/>
      <c r="E24" s="471"/>
      <c r="F24" s="471"/>
      <c r="G24" s="471"/>
      <c r="H24" s="471"/>
      <c r="I24" s="472" t="s">
        <v>211</v>
      </c>
      <c r="J24" s="473"/>
    </row>
    <row r="25" spans="1:10" ht="15" x14ac:dyDescent="0.3">
      <c r="A25" s="470" t="s">
        <v>212</v>
      </c>
      <c r="B25" s="471"/>
      <c r="C25" s="471"/>
      <c r="D25" s="471"/>
      <c r="E25" s="471"/>
      <c r="F25" s="471"/>
      <c r="G25" s="471"/>
      <c r="H25" s="471"/>
      <c r="I25" s="472" t="s">
        <v>213</v>
      </c>
      <c r="J25" s="473"/>
    </row>
    <row r="26" spans="1:10" ht="15" x14ac:dyDescent="0.3">
      <c r="A26" s="470" t="s">
        <v>214</v>
      </c>
      <c r="B26" s="471"/>
      <c r="C26" s="471"/>
      <c r="D26" s="471"/>
      <c r="E26" s="471"/>
      <c r="F26" s="471"/>
      <c r="G26" s="471"/>
      <c r="H26" s="471"/>
      <c r="I26" s="472" t="s">
        <v>215</v>
      </c>
      <c r="J26" s="473"/>
    </row>
    <row r="27" spans="1:10" ht="15" x14ac:dyDescent="0.3">
      <c r="A27" s="470" t="s">
        <v>216</v>
      </c>
      <c r="B27" s="471"/>
      <c r="C27" s="471"/>
      <c r="D27" s="471"/>
      <c r="E27" s="471"/>
      <c r="F27" s="471"/>
      <c r="G27" s="471"/>
      <c r="H27" s="471"/>
      <c r="I27" s="472" t="s">
        <v>217</v>
      </c>
      <c r="J27" s="473"/>
    </row>
    <row r="28" spans="1:10" ht="15" x14ac:dyDescent="0.3">
      <c r="A28" s="470" t="s">
        <v>218</v>
      </c>
      <c r="B28" s="471"/>
      <c r="C28" s="471"/>
      <c r="D28" s="471"/>
      <c r="E28" s="471"/>
      <c r="F28" s="471"/>
      <c r="G28" s="471"/>
      <c r="H28" s="471"/>
      <c r="I28" s="472" t="s">
        <v>219</v>
      </c>
      <c r="J28" s="473"/>
    </row>
    <row r="29" spans="1:10" ht="13.5" x14ac:dyDescent="0.25">
      <c r="A29" s="81" t="s">
        <v>153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 ht="13.5" x14ac:dyDescent="0.25">
      <c r="A30" s="81" t="s">
        <v>154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3.5" x14ac:dyDescent="0.25">
      <c r="A31" s="81" t="s">
        <v>155</v>
      </c>
      <c r="B31" s="80"/>
      <c r="C31" s="80"/>
      <c r="D31" s="80"/>
      <c r="E31" s="80"/>
      <c r="F31" s="80"/>
      <c r="G31" s="80"/>
      <c r="H31" s="80"/>
      <c r="I31" s="80"/>
      <c r="J31" s="80"/>
    </row>
    <row r="32" spans="1:10" ht="13.5" x14ac:dyDescent="0.25">
      <c r="A32" s="81" t="s">
        <v>209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18" ht="13.5" x14ac:dyDescent="0.25">
      <c r="A33" s="81"/>
      <c r="B33" s="80"/>
      <c r="C33" s="80"/>
      <c r="D33" s="80"/>
      <c r="E33" s="80"/>
      <c r="F33" s="80"/>
      <c r="G33" s="80"/>
      <c r="H33" s="80"/>
      <c r="I33" s="80"/>
      <c r="J33" s="80"/>
    </row>
    <row r="34" spans="1:18" ht="15.75" x14ac:dyDescent="0.2">
      <c r="A34" s="498" t="s">
        <v>158</v>
      </c>
      <c r="B34" s="498"/>
      <c r="C34" s="498"/>
      <c r="D34" s="498"/>
      <c r="E34" s="498"/>
      <c r="F34" s="498"/>
      <c r="G34" s="498"/>
      <c r="H34" s="498"/>
      <c r="I34" s="491" t="s">
        <v>157</v>
      </c>
      <c r="J34" s="492"/>
      <c r="K34" s="492"/>
      <c r="L34" s="492"/>
      <c r="M34" s="492"/>
      <c r="N34" s="492"/>
      <c r="O34" s="492"/>
      <c r="P34" s="492"/>
      <c r="Q34" s="493"/>
      <c r="R34" s="86"/>
    </row>
    <row r="35" spans="1:18" ht="15" x14ac:dyDescent="0.3">
      <c r="A35" s="497" t="s">
        <v>156</v>
      </c>
      <c r="B35" s="497"/>
      <c r="C35" s="497"/>
      <c r="D35" s="497"/>
      <c r="E35" s="497"/>
      <c r="F35" s="497"/>
      <c r="G35" s="497"/>
      <c r="H35" s="497"/>
      <c r="I35" s="494" t="s">
        <v>159</v>
      </c>
      <c r="J35" s="495"/>
      <c r="K35" s="495"/>
      <c r="L35" s="495"/>
      <c r="M35" s="495"/>
      <c r="N35" s="495"/>
      <c r="O35" s="495"/>
      <c r="P35" s="495"/>
      <c r="Q35" s="496"/>
      <c r="R35" s="37"/>
    </row>
    <row r="36" spans="1:18" ht="15" x14ac:dyDescent="0.3">
      <c r="A36" s="90"/>
      <c r="B36" s="84"/>
      <c r="C36" s="84"/>
      <c r="D36" s="84"/>
      <c r="E36" s="84"/>
      <c r="F36" s="84"/>
      <c r="G36" s="84"/>
      <c r="H36" s="89"/>
      <c r="I36" s="90" t="s">
        <v>160</v>
      </c>
      <c r="J36" s="88"/>
      <c r="K36" s="88"/>
      <c r="L36" s="88"/>
      <c r="M36" s="88"/>
      <c r="N36" s="88"/>
      <c r="O36" s="88"/>
      <c r="P36" s="88"/>
      <c r="Q36" s="89"/>
      <c r="R36" s="37"/>
    </row>
    <row r="37" spans="1:18" ht="15" x14ac:dyDescent="0.3">
      <c r="A37" s="90"/>
      <c r="B37" s="84"/>
      <c r="C37" s="84"/>
      <c r="D37" s="84"/>
      <c r="E37" s="84"/>
      <c r="F37" s="84"/>
      <c r="G37" s="84"/>
      <c r="H37" s="89"/>
      <c r="I37" s="90" t="s">
        <v>162</v>
      </c>
      <c r="J37" s="85"/>
      <c r="K37" s="85"/>
      <c r="L37" s="85"/>
      <c r="M37" s="85"/>
      <c r="N37" s="85"/>
      <c r="O37" s="85"/>
      <c r="P37" s="85"/>
      <c r="Q37" s="87"/>
      <c r="R37" s="37"/>
    </row>
    <row r="38" spans="1:18" ht="15" x14ac:dyDescent="0.3">
      <c r="A38" s="91"/>
      <c r="B38" s="94"/>
      <c r="C38" s="94"/>
      <c r="D38" s="94"/>
      <c r="E38" s="94"/>
      <c r="F38" s="94"/>
      <c r="G38" s="94"/>
      <c r="H38" s="95"/>
      <c r="I38" s="91" t="s">
        <v>161</v>
      </c>
      <c r="J38" s="92"/>
      <c r="K38" s="92"/>
      <c r="L38" s="92"/>
      <c r="M38" s="92"/>
      <c r="N38" s="92"/>
      <c r="O38" s="92"/>
      <c r="P38" s="92"/>
      <c r="Q38" s="93"/>
      <c r="R38" s="37"/>
    </row>
    <row r="39" spans="1:18" ht="15" x14ac:dyDescent="0.3">
      <c r="A39" s="471" t="s">
        <v>163</v>
      </c>
      <c r="B39" s="471"/>
      <c r="C39" s="471"/>
      <c r="D39" s="471"/>
      <c r="E39" s="471"/>
      <c r="F39" s="471"/>
      <c r="G39" s="471"/>
      <c r="H39" s="471"/>
      <c r="I39" s="494" t="s">
        <v>151</v>
      </c>
      <c r="J39" s="495"/>
      <c r="K39" s="495"/>
      <c r="L39" s="495"/>
      <c r="M39" s="495"/>
      <c r="N39" s="495"/>
      <c r="O39" s="495"/>
      <c r="P39" s="495"/>
      <c r="Q39" s="496"/>
      <c r="R39" s="37"/>
    </row>
    <row r="40" spans="1:18" ht="15" x14ac:dyDescent="0.3">
      <c r="A40" s="494" t="s">
        <v>220</v>
      </c>
      <c r="B40" s="495"/>
      <c r="C40" s="495"/>
      <c r="D40" s="495"/>
      <c r="E40" s="495"/>
      <c r="F40" s="495"/>
      <c r="G40" s="495"/>
      <c r="H40" s="496"/>
      <c r="I40" s="494" t="s">
        <v>170</v>
      </c>
      <c r="J40" s="495"/>
      <c r="K40" s="495"/>
      <c r="L40" s="495"/>
      <c r="M40" s="495"/>
      <c r="N40" s="495"/>
      <c r="O40" s="495"/>
      <c r="P40" s="495"/>
      <c r="Q40" s="496"/>
      <c r="R40" s="37"/>
    </row>
    <row r="41" spans="1:18" ht="15" x14ac:dyDescent="0.3">
      <c r="A41" s="90"/>
      <c r="B41" s="84"/>
      <c r="C41" s="84"/>
      <c r="D41" s="84"/>
      <c r="E41" s="84"/>
      <c r="F41" s="84"/>
      <c r="G41" s="84"/>
      <c r="H41" s="89"/>
      <c r="I41" s="90" t="s">
        <v>168</v>
      </c>
      <c r="J41" s="112"/>
      <c r="K41" s="112"/>
      <c r="L41" s="112"/>
      <c r="M41" s="112"/>
      <c r="N41" s="112"/>
      <c r="O41" s="112"/>
      <c r="P41" s="112"/>
      <c r="Q41" s="89"/>
      <c r="R41" s="37"/>
    </row>
    <row r="42" spans="1:18" ht="15" x14ac:dyDescent="0.3">
      <c r="A42" s="90"/>
      <c r="B42" s="84"/>
      <c r="C42" s="84"/>
      <c r="D42" s="84"/>
      <c r="E42" s="84"/>
      <c r="F42" s="84"/>
      <c r="G42" s="84"/>
      <c r="H42" s="89"/>
      <c r="I42" s="90" t="s">
        <v>164</v>
      </c>
      <c r="J42" s="112"/>
      <c r="K42" s="112"/>
      <c r="L42" s="112"/>
      <c r="M42" s="112"/>
      <c r="N42" s="112"/>
      <c r="O42" s="112"/>
      <c r="P42" s="112"/>
      <c r="Q42" s="89"/>
      <c r="R42" s="37"/>
    </row>
    <row r="43" spans="1:18" ht="15" x14ac:dyDescent="0.3">
      <c r="A43" s="90"/>
      <c r="B43" s="84"/>
      <c r="C43" s="84"/>
      <c r="D43" s="84"/>
      <c r="E43" s="84"/>
      <c r="F43" s="84"/>
      <c r="G43" s="84"/>
      <c r="H43" s="89"/>
      <c r="I43" s="90" t="s">
        <v>165</v>
      </c>
      <c r="J43" s="113"/>
      <c r="K43" s="113"/>
      <c r="L43" s="113"/>
      <c r="M43" s="113"/>
      <c r="N43" s="113"/>
      <c r="O43" s="113"/>
      <c r="P43" s="113"/>
      <c r="Q43" s="87"/>
      <c r="R43" s="37"/>
    </row>
    <row r="44" spans="1:18" ht="15" x14ac:dyDescent="0.3">
      <c r="A44" s="90"/>
      <c r="B44" s="84"/>
      <c r="C44" s="84"/>
      <c r="D44" s="84"/>
      <c r="E44" s="84"/>
      <c r="F44" s="84"/>
      <c r="G44" s="84"/>
      <c r="H44" s="89"/>
      <c r="I44" s="90" t="s">
        <v>166</v>
      </c>
      <c r="J44" s="113"/>
      <c r="K44" s="113"/>
      <c r="L44" s="113"/>
      <c r="M44" s="113"/>
      <c r="N44" s="113"/>
      <c r="O44" s="113"/>
      <c r="P44" s="113"/>
      <c r="Q44" s="87"/>
      <c r="R44" s="37"/>
    </row>
    <row r="45" spans="1:18" ht="15" x14ac:dyDescent="0.3">
      <c r="A45" s="90"/>
      <c r="B45" s="84"/>
      <c r="C45" s="84"/>
      <c r="D45" s="84"/>
      <c r="E45" s="84"/>
      <c r="F45" s="84"/>
      <c r="G45" s="84"/>
      <c r="H45" s="89"/>
      <c r="I45" s="90" t="s">
        <v>221</v>
      </c>
      <c r="J45" s="113"/>
      <c r="K45" s="113"/>
      <c r="L45" s="113"/>
      <c r="M45" s="113"/>
      <c r="N45" s="113"/>
      <c r="O45" s="113"/>
      <c r="P45" s="113"/>
      <c r="Q45" s="87"/>
      <c r="R45" s="37"/>
    </row>
    <row r="46" spans="1:18" ht="15" x14ac:dyDescent="0.3">
      <c r="A46" s="90"/>
      <c r="B46" s="84"/>
      <c r="C46" s="84"/>
      <c r="D46" s="84"/>
      <c r="E46" s="84"/>
      <c r="F46" s="84"/>
      <c r="G46" s="84"/>
      <c r="H46" s="89"/>
      <c r="I46" s="90" t="s">
        <v>167</v>
      </c>
      <c r="J46" s="113"/>
      <c r="K46" s="113"/>
      <c r="L46" s="113"/>
      <c r="M46" s="113"/>
      <c r="N46" s="113"/>
      <c r="O46" s="113"/>
      <c r="P46" s="113"/>
      <c r="Q46" s="87"/>
      <c r="R46" s="37"/>
    </row>
    <row r="47" spans="1:18" ht="15" x14ac:dyDescent="0.3">
      <c r="A47" s="91"/>
      <c r="B47" s="94"/>
      <c r="C47" s="94"/>
      <c r="D47" s="94"/>
      <c r="E47" s="94"/>
      <c r="F47" s="94"/>
      <c r="G47" s="94"/>
      <c r="H47" s="115"/>
      <c r="I47" s="91" t="s">
        <v>169</v>
      </c>
      <c r="J47" s="92"/>
      <c r="K47" s="92"/>
      <c r="L47" s="92"/>
      <c r="M47" s="92"/>
      <c r="N47" s="92"/>
      <c r="O47" s="92"/>
      <c r="P47" s="92"/>
      <c r="Q47" s="93"/>
      <c r="R47" s="37"/>
    </row>
  </sheetData>
  <mergeCells count="39">
    <mergeCell ref="I40:Q40"/>
    <mergeCell ref="A23:H23"/>
    <mergeCell ref="I23:J23"/>
    <mergeCell ref="A40:H40"/>
    <mergeCell ref="A34:H34"/>
    <mergeCell ref="I28:J28"/>
    <mergeCell ref="A11:J12"/>
    <mergeCell ref="A14:H14"/>
    <mergeCell ref="I14:J14"/>
    <mergeCell ref="A15:H15"/>
    <mergeCell ref="I15:J15"/>
    <mergeCell ref="I20:J20"/>
    <mergeCell ref="A20:H20"/>
    <mergeCell ref="A39:H39"/>
    <mergeCell ref="I16:J16"/>
    <mergeCell ref="I34:Q34"/>
    <mergeCell ref="I35:Q35"/>
    <mergeCell ref="A17:H17"/>
    <mergeCell ref="A35:H35"/>
    <mergeCell ref="A28:H28"/>
    <mergeCell ref="A16:H16"/>
    <mergeCell ref="I39:Q39"/>
    <mergeCell ref="I17:J17"/>
    <mergeCell ref="A18:H18"/>
    <mergeCell ref="I18:J18"/>
    <mergeCell ref="A19:H19"/>
    <mergeCell ref="I19:J19"/>
    <mergeCell ref="A21:H21"/>
    <mergeCell ref="A22:H22"/>
    <mergeCell ref="I21:J21"/>
    <mergeCell ref="I22:J22"/>
    <mergeCell ref="A27:H27"/>
    <mergeCell ref="I27:J27"/>
    <mergeCell ref="A24:H24"/>
    <mergeCell ref="I24:J24"/>
    <mergeCell ref="A25:H25"/>
    <mergeCell ref="I25:J25"/>
    <mergeCell ref="A26:H26"/>
    <mergeCell ref="I26:J26"/>
  </mergeCells>
  <pageMargins left="0.7" right="0.7" top="0.75" bottom="0.75" header="0.3" footer="0.3"/>
  <pageSetup paperSize="9" scale="54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71"/>
  <sheetViews>
    <sheetView workbookViewId="0">
      <selection activeCell="N9" sqref="N9"/>
    </sheetView>
  </sheetViews>
  <sheetFormatPr defaultRowHeight="12.75" x14ac:dyDescent="0.2"/>
  <cols>
    <col min="11" max="11" width="11.85546875" customWidth="1"/>
  </cols>
  <sheetData>
    <row r="8" spans="1:15" x14ac:dyDescent="0.2">
      <c r="A8" s="499"/>
      <c r="B8" s="499"/>
      <c r="C8" s="499"/>
      <c r="D8" s="499"/>
      <c r="E8" s="499"/>
      <c r="F8" s="499"/>
      <c r="G8" s="499"/>
      <c r="H8" s="499"/>
      <c r="I8" s="499"/>
      <c r="J8" s="499"/>
    </row>
    <row r="9" spans="1:15" x14ac:dyDescent="0.2">
      <c r="A9" s="499"/>
      <c r="B9" s="499"/>
      <c r="C9" s="499"/>
      <c r="D9" s="499"/>
      <c r="E9" s="499"/>
      <c r="F9" s="499"/>
      <c r="G9" s="499"/>
      <c r="H9" s="499"/>
      <c r="I9" s="499"/>
      <c r="J9" s="499"/>
    </row>
    <row r="11" spans="1:15" x14ac:dyDescent="0.2">
      <c r="A11" s="499" t="s">
        <v>173</v>
      </c>
      <c r="B11" s="499"/>
      <c r="C11" s="499"/>
      <c r="D11" s="499"/>
      <c r="E11" s="499"/>
      <c r="F11" s="499"/>
      <c r="G11" s="499"/>
      <c r="H11" s="499"/>
      <c r="I11" s="499"/>
      <c r="J11" s="499"/>
    </row>
    <row r="12" spans="1:15" ht="13.5" customHeight="1" thickBot="1" x14ac:dyDescent="0.25">
      <c r="A12" s="499"/>
      <c r="B12" s="499"/>
      <c r="C12" s="499"/>
      <c r="D12" s="499"/>
      <c r="E12" s="499"/>
      <c r="F12" s="499"/>
      <c r="G12" s="499"/>
      <c r="H12" s="499"/>
      <c r="I12" s="499"/>
      <c r="J12" s="499"/>
    </row>
    <row r="13" spans="1:15" ht="29.25" customHeight="1" thickBot="1" x14ac:dyDescent="0.45">
      <c r="A13" s="116" t="s">
        <v>175</v>
      </c>
      <c r="B13" s="117"/>
      <c r="C13" s="97"/>
      <c r="D13" s="97"/>
      <c r="E13" s="97"/>
      <c r="F13" s="97"/>
      <c r="G13" s="97"/>
      <c r="H13" s="97"/>
      <c r="I13" s="97"/>
      <c r="J13" s="97"/>
      <c r="K13" s="97"/>
      <c r="L13" s="98"/>
      <c r="M13" s="37"/>
      <c r="N13" s="118"/>
      <c r="O13" s="37"/>
    </row>
    <row r="14" spans="1:15" ht="26.25" x14ac:dyDescent="0.4">
      <c r="A14" s="103" t="s">
        <v>174</v>
      </c>
      <c r="B14" s="97"/>
      <c r="C14" s="97"/>
      <c r="D14" s="97"/>
      <c r="E14" s="97"/>
      <c r="F14" s="97"/>
      <c r="G14" s="104"/>
      <c r="H14" s="97"/>
      <c r="I14" s="104"/>
      <c r="J14" s="97"/>
      <c r="K14" s="97"/>
      <c r="L14" s="98"/>
      <c r="M14" s="100"/>
      <c r="N14" s="118"/>
      <c r="O14" s="100"/>
    </row>
    <row r="15" spans="1:15" ht="16.5" customHeight="1" x14ac:dyDescent="0.4">
      <c r="A15" s="99" t="s">
        <v>181</v>
      </c>
      <c r="B15" s="37"/>
      <c r="C15" s="37"/>
      <c r="D15" s="37"/>
      <c r="E15" s="37"/>
      <c r="F15" s="37"/>
      <c r="G15" s="100"/>
      <c r="H15" s="37"/>
      <c r="I15" s="37"/>
      <c r="J15" s="37"/>
      <c r="K15" s="37"/>
      <c r="L15" s="101"/>
      <c r="M15" s="37"/>
      <c r="N15" s="37"/>
      <c r="O15" s="37"/>
    </row>
    <row r="16" spans="1:15" ht="15" x14ac:dyDescent="0.3">
      <c r="A16" s="102" t="s">
        <v>176</v>
      </c>
      <c r="B16" s="96"/>
      <c r="C16" s="96"/>
      <c r="D16" s="96"/>
      <c r="E16" s="96"/>
      <c r="F16" s="96"/>
      <c r="G16" s="96"/>
      <c r="H16" s="37"/>
      <c r="I16" s="37"/>
      <c r="J16" s="37"/>
      <c r="K16" s="37"/>
      <c r="L16" s="101"/>
      <c r="M16" s="37"/>
      <c r="N16" s="37"/>
      <c r="O16" s="37"/>
    </row>
    <row r="17" spans="1:15" ht="15" x14ac:dyDescent="0.3">
      <c r="A17" s="102" t="s">
        <v>177</v>
      </c>
      <c r="B17" s="96"/>
      <c r="C17" s="96"/>
      <c r="D17" s="96"/>
      <c r="E17" s="96"/>
      <c r="F17" s="96"/>
      <c r="G17" s="96"/>
      <c r="H17" s="37"/>
      <c r="I17" s="37"/>
      <c r="J17" s="37"/>
      <c r="K17" s="37"/>
      <c r="L17" s="101"/>
      <c r="M17" s="37"/>
      <c r="N17" s="37"/>
      <c r="O17" s="37"/>
    </row>
    <row r="18" spans="1:15" ht="15" x14ac:dyDescent="0.3">
      <c r="A18" s="102" t="s">
        <v>178</v>
      </c>
      <c r="B18" s="96"/>
      <c r="C18" s="96"/>
      <c r="D18" s="96"/>
      <c r="E18" s="96"/>
      <c r="F18" s="96"/>
      <c r="G18" s="96"/>
      <c r="H18" s="37"/>
      <c r="I18" s="37"/>
      <c r="J18" s="37"/>
      <c r="K18" s="37"/>
      <c r="L18" s="101"/>
      <c r="M18" s="37"/>
      <c r="N18" s="37"/>
      <c r="O18" s="37"/>
    </row>
    <row r="19" spans="1:15" ht="15" x14ac:dyDescent="0.3">
      <c r="A19" s="102" t="s">
        <v>190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101"/>
      <c r="M19" s="37"/>
      <c r="N19" s="37"/>
      <c r="O19" s="37"/>
    </row>
    <row r="20" spans="1:15" ht="15" x14ac:dyDescent="0.3">
      <c r="A20" s="102" t="s">
        <v>222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01"/>
      <c r="M20" s="37"/>
      <c r="N20" s="37"/>
      <c r="O20" s="37"/>
    </row>
    <row r="21" spans="1:15" ht="15" x14ac:dyDescent="0.3">
      <c r="A21" s="102" t="s">
        <v>179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01"/>
      <c r="M21" s="37"/>
      <c r="N21" s="37"/>
      <c r="O21" s="37"/>
    </row>
    <row r="22" spans="1:15" ht="15" x14ac:dyDescent="0.3">
      <c r="A22" s="102" t="s">
        <v>180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101"/>
      <c r="M22" s="37"/>
      <c r="N22" s="37"/>
      <c r="O22" s="37"/>
    </row>
    <row r="23" spans="1:15" ht="18" x14ac:dyDescent="0.25">
      <c r="A23" s="500" t="s">
        <v>224</v>
      </c>
      <c r="B23" s="501"/>
      <c r="C23" s="501"/>
      <c r="D23" s="501"/>
      <c r="E23" s="501" t="s">
        <v>225</v>
      </c>
      <c r="F23" s="501"/>
      <c r="G23" s="501"/>
      <c r="H23" s="501"/>
      <c r="I23" s="501" t="s">
        <v>226</v>
      </c>
      <c r="J23" s="501"/>
      <c r="K23" s="501"/>
      <c r="L23" s="502"/>
      <c r="M23" s="37"/>
      <c r="N23" s="37"/>
      <c r="O23" s="37"/>
    </row>
    <row r="24" spans="1:15" ht="27" thickBot="1" x14ac:dyDescent="0.45">
      <c r="A24" s="503" t="s">
        <v>223</v>
      </c>
      <c r="B24" s="504"/>
      <c r="C24" s="504"/>
      <c r="D24" s="505"/>
      <c r="E24" s="504" t="s">
        <v>227</v>
      </c>
      <c r="F24" s="504"/>
      <c r="G24" s="504"/>
      <c r="H24" s="505"/>
      <c r="I24" s="504" t="s">
        <v>228</v>
      </c>
      <c r="J24" s="504"/>
      <c r="K24" s="504"/>
      <c r="L24" s="506"/>
      <c r="M24" s="37"/>
      <c r="N24" s="37"/>
      <c r="O24" s="37"/>
    </row>
    <row r="25" spans="1:15" ht="26.25" x14ac:dyDescent="0.4">
      <c r="A25" s="103" t="s">
        <v>182</v>
      </c>
      <c r="B25" s="97"/>
      <c r="C25" s="97"/>
      <c r="D25" s="97"/>
      <c r="E25" s="97"/>
      <c r="F25" s="97"/>
      <c r="G25" s="104"/>
      <c r="H25" s="97"/>
      <c r="I25" s="104"/>
      <c r="J25" s="97"/>
      <c r="K25" s="97"/>
      <c r="L25" s="98"/>
      <c r="M25" s="100"/>
      <c r="N25" s="37"/>
      <c r="O25" s="37"/>
    </row>
    <row r="26" spans="1:15" ht="15.75" customHeight="1" x14ac:dyDescent="0.4">
      <c r="A26" s="99" t="s">
        <v>181</v>
      </c>
      <c r="B26" s="37"/>
      <c r="C26" s="37"/>
      <c r="D26" s="37"/>
      <c r="E26" s="37"/>
      <c r="F26" s="37"/>
      <c r="G26" s="100"/>
      <c r="H26" s="37"/>
      <c r="I26" s="37"/>
      <c r="J26" s="37"/>
      <c r="K26" s="37"/>
      <c r="L26" s="101"/>
      <c r="M26" s="37"/>
      <c r="N26" s="37"/>
      <c r="O26" s="37"/>
    </row>
    <row r="27" spans="1:15" ht="15" x14ac:dyDescent="0.3">
      <c r="A27" s="102" t="s">
        <v>176</v>
      </c>
      <c r="B27" s="96"/>
      <c r="C27" s="96"/>
      <c r="D27" s="96"/>
      <c r="E27" s="96"/>
      <c r="F27" s="96"/>
      <c r="G27" s="96"/>
      <c r="H27" s="37"/>
      <c r="I27" s="37"/>
      <c r="J27" s="37"/>
      <c r="K27" s="37"/>
      <c r="L27" s="101"/>
      <c r="M27" s="37"/>
      <c r="N27" s="37"/>
      <c r="O27" s="37"/>
    </row>
    <row r="28" spans="1:15" ht="15" x14ac:dyDescent="0.3">
      <c r="A28" s="102" t="s">
        <v>183</v>
      </c>
      <c r="B28" s="96"/>
      <c r="C28" s="96"/>
      <c r="D28" s="96"/>
      <c r="E28" s="96"/>
      <c r="F28" s="96"/>
      <c r="G28" s="96"/>
      <c r="H28" s="37"/>
      <c r="I28" s="37"/>
      <c r="J28" s="37"/>
      <c r="K28" s="37"/>
      <c r="L28" s="101"/>
      <c r="M28" s="37"/>
      <c r="N28" s="37"/>
      <c r="O28" s="37"/>
    </row>
    <row r="29" spans="1:15" ht="15" x14ac:dyDescent="0.3">
      <c r="A29" s="102" t="s">
        <v>231</v>
      </c>
      <c r="B29" s="96"/>
      <c r="C29" s="96"/>
      <c r="D29" s="96"/>
      <c r="E29" s="96"/>
      <c r="F29" s="96"/>
      <c r="G29" s="96"/>
      <c r="H29" s="37"/>
      <c r="I29" s="37"/>
      <c r="J29" s="37"/>
      <c r="K29" s="37"/>
      <c r="L29" s="101"/>
      <c r="M29" s="37"/>
      <c r="N29" s="37"/>
      <c r="O29" s="37"/>
    </row>
    <row r="30" spans="1:15" ht="15" x14ac:dyDescent="0.3">
      <c r="A30" s="102" t="s">
        <v>190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101"/>
      <c r="M30" s="37"/>
      <c r="N30" s="37"/>
      <c r="O30" s="37"/>
    </row>
    <row r="31" spans="1:15" ht="15" x14ac:dyDescent="0.3">
      <c r="A31" s="102" t="s">
        <v>222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101"/>
      <c r="M31" s="37"/>
      <c r="N31" s="37"/>
      <c r="O31" s="37"/>
    </row>
    <row r="32" spans="1:15" ht="15" x14ac:dyDescent="0.3">
      <c r="A32" s="102" t="s">
        <v>179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01"/>
      <c r="M32" s="37"/>
      <c r="N32" s="37"/>
      <c r="O32" s="37"/>
    </row>
    <row r="33" spans="1:15" ht="18" x14ac:dyDescent="0.25">
      <c r="A33" s="500" t="s">
        <v>224</v>
      </c>
      <c r="B33" s="501"/>
      <c r="C33" s="501"/>
      <c r="D33" s="501"/>
      <c r="E33" s="501" t="s">
        <v>225</v>
      </c>
      <c r="F33" s="501"/>
      <c r="G33" s="501"/>
      <c r="H33" s="501"/>
      <c r="I33" s="501" t="s">
        <v>226</v>
      </c>
      <c r="J33" s="501"/>
      <c r="K33" s="501"/>
      <c r="L33" s="502"/>
      <c r="M33" s="37"/>
      <c r="N33" s="37"/>
      <c r="O33" s="37"/>
    </row>
    <row r="34" spans="1:15" ht="27" thickBot="1" x14ac:dyDescent="0.45">
      <c r="A34" s="503" t="s">
        <v>188</v>
      </c>
      <c r="B34" s="504"/>
      <c r="C34" s="504"/>
      <c r="D34" s="505"/>
      <c r="E34" s="504" t="s">
        <v>229</v>
      </c>
      <c r="F34" s="504"/>
      <c r="G34" s="504"/>
      <c r="H34" s="505"/>
      <c r="I34" s="504" t="s">
        <v>230</v>
      </c>
      <c r="J34" s="504"/>
      <c r="K34" s="504"/>
      <c r="L34" s="506"/>
      <c r="M34" s="37"/>
      <c r="N34" s="37"/>
      <c r="O34" s="37"/>
    </row>
    <row r="35" spans="1:15" ht="26.25" x14ac:dyDescent="0.4">
      <c r="A35" s="99" t="s">
        <v>184</v>
      </c>
      <c r="B35" s="37"/>
      <c r="C35" s="37"/>
      <c r="D35" s="37"/>
      <c r="E35" s="37"/>
      <c r="F35" s="37"/>
      <c r="G35" s="100"/>
      <c r="H35" s="37"/>
      <c r="I35" s="100"/>
      <c r="J35" s="37"/>
      <c r="K35" s="37"/>
      <c r="L35" s="101"/>
      <c r="M35" s="100"/>
      <c r="N35" s="37"/>
      <c r="O35" s="37"/>
    </row>
    <row r="36" spans="1:15" ht="17.25" customHeight="1" x14ac:dyDescent="0.4">
      <c r="A36" s="99" t="s">
        <v>181</v>
      </c>
      <c r="B36" s="37"/>
      <c r="C36" s="37"/>
      <c r="D36" s="37"/>
      <c r="E36" s="37"/>
      <c r="F36" s="37"/>
      <c r="G36" s="100"/>
      <c r="H36" s="37"/>
      <c r="I36" s="37"/>
      <c r="J36" s="37"/>
      <c r="K36" s="37"/>
      <c r="L36" s="101"/>
      <c r="M36" s="37"/>
      <c r="N36" s="37"/>
      <c r="O36" s="37"/>
    </row>
    <row r="37" spans="1:15" ht="15" x14ac:dyDescent="0.3">
      <c r="A37" s="102" t="s">
        <v>185</v>
      </c>
      <c r="B37" s="96"/>
      <c r="C37" s="96"/>
      <c r="D37" s="96"/>
      <c r="E37" s="96"/>
      <c r="F37" s="96"/>
      <c r="G37" s="96"/>
      <c r="H37" s="37"/>
      <c r="I37" s="37"/>
      <c r="J37" s="37"/>
      <c r="K37" s="37"/>
      <c r="L37" s="101"/>
      <c r="M37" s="37"/>
      <c r="N37" s="37"/>
      <c r="O37" s="37"/>
    </row>
    <row r="38" spans="1:15" ht="15" x14ac:dyDescent="0.3">
      <c r="A38" s="102" t="s">
        <v>186</v>
      </c>
      <c r="B38" s="96"/>
      <c r="C38" s="96"/>
      <c r="D38" s="96"/>
      <c r="E38" s="96"/>
      <c r="F38" s="96"/>
      <c r="G38" s="96"/>
      <c r="H38" s="37"/>
      <c r="I38" s="37"/>
      <c r="J38" s="37"/>
      <c r="K38" s="37"/>
      <c r="L38" s="101"/>
      <c r="M38" s="37"/>
      <c r="N38" s="37"/>
      <c r="O38" s="37"/>
    </row>
    <row r="39" spans="1:15" ht="15" x14ac:dyDescent="0.3">
      <c r="A39" s="102" t="s">
        <v>191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101"/>
      <c r="M39" s="37"/>
      <c r="N39" s="37"/>
      <c r="O39" s="37"/>
    </row>
    <row r="40" spans="1:15" ht="15" x14ac:dyDescent="0.3">
      <c r="A40" s="102" t="s">
        <v>232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101"/>
      <c r="M40" s="37"/>
      <c r="N40" s="37"/>
      <c r="O40" s="37"/>
    </row>
    <row r="41" spans="1:15" ht="15" x14ac:dyDescent="0.3">
      <c r="A41" s="102" t="s">
        <v>222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01"/>
      <c r="M41" s="37"/>
      <c r="N41" s="37"/>
      <c r="O41" s="37"/>
    </row>
    <row r="42" spans="1:15" ht="15" x14ac:dyDescent="0.3">
      <c r="A42" s="102" t="s">
        <v>233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101"/>
      <c r="M42" s="37"/>
      <c r="N42" s="37"/>
      <c r="O42" s="37"/>
    </row>
    <row r="43" spans="1:15" ht="18" x14ac:dyDescent="0.25">
      <c r="A43" s="500" t="s">
        <v>224</v>
      </c>
      <c r="B43" s="501"/>
      <c r="C43" s="501"/>
      <c r="D43" s="501"/>
      <c r="E43" s="501" t="s">
        <v>225</v>
      </c>
      <c r="F43" s="501"/>
      <c r="G43" s="501"/>
      <c r="H43" s="501"/>
      <c r="I43" s="501" t="s">
        <v>226</v>
      </c>
      <c r="J43" s="501"/>
      <c r="K43" s="501"/>
      <c r="L43" s="502"/>
      <c r="M43" s="37"/>
      <c r="N43" s="37"/>
      <c r="O43" s="37"/>
    </row>
    <row r="44" spans="1:15" ht="27" thickBot="1" x14ac:dyDescent="0.45">
      <c r="A44" s="503" t="s">
        <v>234</v>
      </c>
      <c r="B44" s="504"/>
      <c r="C44" s="504"/>
      <c r="D44" s="505"/>
      <c r="E44" s="504" t="s">
        <v>143</v>
      </c>
      <c r="F44" s="504"/>
      <c r="G44" s="504"/>
      <c r="H44" s="505"/>
      <c r="I44" s="504" t="s">
        <v>143</v>
      </c>
      <c r="J44" s="504"/>
      <c r="K44" s="504"/>
      <c r="L44" s="506"/>
      <c r="M44" s="37"/>
      <c r="N44" s="37"/>
      <c r="O44" s="37"/>
    </row>
    <row r="45" spans="1:15" ht="15.75" thickBot="1" x14ac:dyDescent="0.35">
      <c r="A45" s="99"/>
      <c r="B45" s="96"/>
      <c r="C45" s="96"/>
      <c r="D45" s="67"/>
      <c r="E45" s="67"/>
      <c r="F45" s="67"/>
      <c r="G45" s="96"/>
      <c r="H45" s="96"/>
      <c r="I45" s="96"/>
      <c r="J45" s="67"/>
      <c r="K45" s="67"/>
      <c r="L45" s="101"/>
      <c r="M45" s="37"/>
      <c r="N45" s="37"/>
      <c r="O45" s="37"/>
    </row>
    <row r="46" spans="1:15" ht="30.75" thickBot="1" x14ac:dyDescent="0.45">
      <c r="A46" s="116" t="s">
        <v>187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8"/>
      <c r="M46" s="37"/>
      <c r="N46" s="37"/>
      <c r="O46" s="37"/>
    </row>
    <row r="47" spans="1:15" ht="26.25" x14ac:dyDescent="0.4">
      <c r="A47" s="103" t="s">
        <v>174</v>
      </c>
      <c r="B47" s="97"/>
      <c r="C47" s="97"/>
      <c r="D47" s="97"/>
      <c r="E47" s="97"/>
      <c r="F47" s="97"/>
      <c r="G47" s="104"/>
      <c r="H47" s="97"/>
      <c r="I47" s="104"/>
      <c r="J47" s="97"/>
      <c r="K47" s="97"/>
      <c r="L47" s="98"/>
      <c r="M47" s="100"/>
      <c r="N47" s="37"/>
      <c r="O47" s="37"/>
    </row>
    <row r="48" spans="1:15" ht="17.25" customHeight="1" x14ac:dyDescent="0.4">
      <c r="A48" s="99" t="s">
        <v>181</v>
      </c>
      <c r="B48" s="37"/>
      <c r="C48" s="37"/>
      <c r="D48" s="37"/>
      <c r="E48" s="37"/>
      <c r="F48" s="37"/>
      <c r="G48" s="100"/>
      <c r="H48" s="37"/>
      <c r="I48" s="37"/>
      <c r="J48" s="37"/>
      <c r="K48" s="37"/>
      <c r="L48" s="101"/>
      <c r="M48" s="37"/>
      <c r="N48" s="37"/>
      <c r="O48" s="37"/>
    </row>
    <row r="49" spans="1:15" ht="15" x14ac:dyDescent="0.3">
      <c r="A49" s="102" t="s">
        <v>178</v>
      </c>
      <c r="B49" s="96"/>
      <c r="C49" s="96"/>
      <c r="D49" s="96"/>
      <c r="E49" s="96"/>
      <c r="F49" s="96"/>
      <c r="G49" s="96"/>
      <c r="H49" s="37"/>
      <c r="I49" s="37"/>
      <c r="J49" s="37"/>
      <c r="K49" s="37"/>
      <c r="L49" s="101"/>
      <c r="M49" s="37"/>
      <c r="N49" s="37"/>
      <c r="O49" s="37"/>
    </row>
    <row r="50" spans="1:15" ht="15" x14ac:dyDescent="0.3">
      <c r="A50" s="102" t="s">
        <v>190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101"/>
      <c r="M50" s="37"/>
      <c r="N50" s="37"/>
      <c r="O50" s="37"/>
    </row>
    <row r="51" spans="1:15" ht="15" x14ac:dyDescent="0.3">
      <c r="A51" s="102" t="s">
        <v>222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101"/>
      <c r="M51" s="37"/>
      <c r="N51" s="37"/>
      <c r="O51" s="37"/>
    </row>
    <row r="52" spans="1:15" ht="15" x14ac:dyDescent="0.3">
      <c r="A52" s="102" t="s">
        <v>179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101"/>
      <c r="M52" s="37"/>
      <c r="N52" s="37"/>
      <c r="O52" s="37"/>
    </row>
    <row r="53" spans="1:15" ht="18" x14ac:dyDescent="0.25">
      <c r="A53" s="500" t="s">
        <v>224</v>
      </c>
      <c r="B53" s="501"/>
      <c r="C53" s="501"/>
      <c r="D53" s="501"/>
      <c r="E53" s="501" t="s">
        <v>225</v>
      </c>
      <c r="F53" s="501"/>
      <c r="G53" s="501"/>
      <c r="H53" s="501"/>
      <c r="I53" s="501" t="s">
        <v>226</v>
      </c>
      <c r="J53" s="501"/>
      <c r="K53" s="501"/>
      <c r="L53" s="502"/>
      <c r="M53" s="37"/>
      <c r="N53" s="37"/>
      <c r="O53" s="37"/>
    </row>
    <row r="54" spans="1:15" ht="27" thickBot="1" x14ac:dyDescent="0.45">
      <c r="A54" s="503" t="s">
        <v>188</v>
      </c>
      <c r="B54" s="504"/>
      <c r="C54" s="504"/>
      <c r="D54" s="505"/>
      <c r="E54" s="504" t="s">
        <v>229</v>
      </c>
      <c r="F54" s="504"/>
      <c r="G54" s="504"/>
      <c r="H54" s="505"/>
      <c r="I54" s="504" t="s">
        <v>230</v>
      </c>
      <c r="J54" s="504"/>
      <c r="K54" s="504"/>
      <c r="L54" s="506"/>
      <c r="M54" s="37"/>
      <c r="N54" s="37"/>
      <c r="O54" s="37"/>
    </row>
    <row r="55" spans="1:15" ht="26.25" x14ac:dyDescent="0.4">
      <c r="A55" s="103" t="s">
        <v>182</v>
      </c>
      <c r="B55" s="97"/>
      <c r="C55" s="97"/>
      <c r="D55" s="97"/>
      <c r="E55" s="97"/>
      <c r="F55" s="97"/>
      <c r="G55" s="104"/>
      <c r="H55" s="97"/>
      <c r="I55" s="104"/>
      <c r="J55" s="97"/>
      <c r="K55" s="97"/>
      <c r="L55" s="98"/>
      <c r="M55" s="100"/>
      <c r="N55" s="37"/>
      <c r="O55" s="37"/>
    </row>
    <row r="56" spans="1:15" ht="16.5" customHeight="1" x14ac:dyDescent="0.4">
      <c r="A56" s="99" t="s">
        <v>181</v>
      </c>
      <c r="B56" s="37"/>
      <c r="C56" s="37"/>
      <c r="D56" s="37"/>
      <c r="E56" s="37"/>
      <c r="F56" s="37"/>
      <c r="G56" s="100"/>
      <c r="H56" s="37"/>
      <c r="I56" s="37"/>
      <c r="J56" s="37"/>
      <c r="K56" s="37"/>
      <c r="L56" s="101"/>
      <c r="M56" s="37"/>
      <c r="N56" s="37"/>
      <c r="O56" s="37"/>
    </row>
    <row r="57" spans="1:15" ht="15" x14ac:dyDescent="0.3">
      <c r="A57" s="102" t="s">
        <v>231</v>
      </c>
      <c r="B57" s="96"/>
      <c r="C57" s="96"/>
      <c r="D57" s="96"/>
      <c r="E57" s="96"/>
      <c r="F57" s="96"/>
      <c r="G57" s="96"/>
      <c r="H57" s="37"/>
      <c r="I57" s="37"/>
      <c r="J57" s="37"/>
      <c r="K57" s="37"/>
      <c r="L57" s="101"/>
      <c r="M57" s="37"/>
      <c r="N57" s="37"/>
      <c r="O57" s="37"/>
    </row>
    <row r="58" spans="1:15" ht="15" x14ac:dyDescent="0.3">
      <c r="A58" s="102" t="s">
        <v>190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01"/>
      <c r="M58" s="37"/>
      <c r="N58" s="37"/>
      <c r="O58" s="37"/>
    </row>
    <row r="59" spans="1:15" ht="15" x14ac:dyDescent="0.3">
      <c r="A59" s="102" t="s">
        <v>222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101"/>
      <c r="M59" s="37"/>
      <c r="N59" s="37"/>
      <c r="O59" s="37"/>
    </row>
    <row r="60" spans="1:15" ht="15" x14ac:dyDescent="0.3">
      <c r="A60" s="102" t="s">
        <v>179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101"/>
      <c r="M60" s="37"/>
      <c r="N60" s="37"/>
      <c r="O60" s="37"/>
    </row>
    <row r="61" spans="1:15" ht="18" x14ac:dyDescent="0.25">
      <c r="A61" s="507" t="s">
        <v>224</v>
      </c>
      <c r="B61" s="508"/>
      <c r="C61" s="508"/>
      <c r="D61" s="509"/>
      <c r="E61" s="509" t="s">
        <v>225</v>
      </c>
      <c r="F61" s="501"/>
      <c r="G61" s="501"/>
      <c r="H61" s="501"/>
      <c r="I61" s="501" t="s">
        <v>226</v>
      </c>
      <c r="J61" s="501"/>
      <c r="K61" s="501"/>
      <c r="L61" s="502"/>
      <c r="M61" s="37"/>
      <c r="N61" s="37"/>
      <c r="O61" s="37"/>
    </row>
    <row r="62" spans="1:15" ht="27" thickBot="1" x14ac:dyDescent="0.45">
      <c r="A62" s="510" t="s">
        <v>189</v>
      </c>
      <c r="B62" s="511"/>
      <c r="C62" s="511"/>
      <c r="D62" s="512"/>
      <c r="E62" s="504" t="s">
        <v>235</v>
      </c>
      <c r="F62" s="504"/>
      <c r="G62" s="504"/>
      <c r="H62" s="505"/>
      <c r="I62" s="504" t="s">
        <v>236</v>
      </c>
      <c r="J62" s="504"/>
      <c r="K62" s="504"/>
      <c r="L62" s="506"/>
      <c r="M62" s="37"/>
      <c r="N62" s="37"/>
      <c r="O62" s="37"/>
    </row>
    <row r="63" spans="1:15" ht="26.25" x14ac:dyDescent="0.4">
      <c r="A63" s="99" t="s">
        <v>184</v>
      </c>
      <c r="B63" s="37"/>
      <c r="C63" s="37"/>
      <c r="D63" s="37"/>
      <c r="E63" s="37"/>
      <c r="F63" s="37"/>
      <c r="G63" s="100"/>
      <c r="H63" s="37"/>
      <c r="I63" s="100"/>
      <c r="J63" s="37"/>
      <c r="K63" s="37"/>
      <c r="L63" s="101"/>
      <c r="M63" s="100"/>
      <c r="N63" s="37"/>
      <c r="O63" s="37"/>
    </row>
    <row r="64" spans="1:15" ht="19.5" customHeight="1" x14ac:dyDescent="0.4">
      <c r="A64" s="99" t="s">
        <v>181</v>
      </c>
      <c r="B64" s="37"/>
      <c r="C64" s="37"/>
      <c r="D64" s="37"/>
      <c r="E64" s="37"/>
      <c r="F64" s="37"/>
      <c r="G64" s="100"/>
      <c r="H64" s="37"/>
      <c r="I64" s="37"/>
      <c r="J64" s="37"/>
      <c r="K64" s="37"/>
      <c r="L64" s="101"/>
      <c r="M64" s="37"/>
      <c r="N64" s="37"/>
      <c r="O64" s="37"/>
    </row>
    <row r="65" spans="1:15" ht="15" x14ac:dyDescent="0.3">
      <c r="A65" s="102" t="s">
        <v>185</v>
      </c>
      <c r="B65" s="96"/>
      <c r="C65" s="96"/>
      <c r="D65" s="96"/>
      <c r="E65" s="96"/>
      <c r="F65" s="96"/>
      <c r="G65" s="96"/>
      <c r="H65" s="37"/>
      <c r="I65" s="37"/>
      <c r="J65" s="37"/>
      <c r="K65" s="37"/>
      <c r="L65" s="101"/>
      <c r="M65" s="37"/>
      <c r="N65" s="37"/>
      <c r="O65" s="37"/>
    </row>
    <row r="66" spans="1:15" ht="15" x14ac:dyDescent="0.3">
      <c r="A66" s="102" t="s">
        <v>186</v>
      </c>
      <c r="B66" s="96"/>
      <c r="C66" s="96"/>
      <c r="D66" s="96"/>
      <c r="E66" s="96"/>
      <c r="F66" s="96"/>
      <c r="G66" s="96"/>
      <c r="H66" s="37"/>
      <c r="I66" s="37"/>
      <c r="J66" s="37"/>
      <c r="K66" s="37"/>
      <c r="L66" s="101"/>
      <c r="M66" s="37"/>
      <c r="N66" s="37"/>
      <c r="O66" s="37"/>
    </row>
    <row r="67" spans="1:15" ht="15" x14ac:dyDescent="0.3">
      <c r="A67" s="102" t="s">
        <v>191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101"/>
      <c r="M67" s="37"/>
      <c r="N67" s="37"/>
      <c r="O67" s="37"/>
    </row>
    <row r="68" spans="1:15" ht="15" x14ac:dyDescent="0.3">
      <c r="A68" s="102" t="s">
        <v>222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101"/>
      <c r="M68" s="37"/>
      <c r="N68" s="37"/>
      <c r="O68" s="37"/>
    </row>
    <row r="69" spans="1:15" ht="15" x14ac:dyDescent="0.3">
      <c r="A69" s="102" t="s">
        <v>179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101"/>
      <c r="M69" s="37"/>
      <c r="N69" s="37"/>
      <c r="O69" s="37"/>
    </row>
    <row r="70" spans="1:15" ht="18" x14ac:dyDescent="0.25">
      <c r="A70" s="507" t="s">
        <v>224</v>
      </c>
      <c r="B70" s="508"/>
      <c r="C70" s="508"/>
      <c r="D70" s="509"/>
      <c r="E70" s="509" t="s">
        <v>225</v>
      </c>
      <c r="F70" s="501"/>
      <c r="G70" s="501"/>
      <c r="H70" s="501"/>
      <c r="I70" s="501" t="s">
        <v>226</v>
      </c>
      <c r="J70" s="501"/>
      <c r="K70" s="501"/>
      <c r="L70" s="502"/>
      <c r="M70" s="37"/>
      <c r="N70" s="37"/>
      <c r="O70" s="37"/>
    </row>
    <row r="71" spans="1:15" ht="27" thickBot="1" x14ac:dyDescent="0.45">
      <c r="A71" s="510" t="s">
        <v>143</v>
      </c>
      <c r="B71" s="511"/>
      <c r="C71" s="511"/>
      <c r="D71" s="512"/>
      <c r="E71" s="504" t="s">
        <v>121</v>
      </c>
      <c r="F71" s="504"/>
      <c r="G71" s="504"/>
      <c r="H71" s="505"/>
      <c r="I71" s="504" t="s">
        <v>121</v>
      </c>
      <c r="J71" s="504"/>
      <c r="K71" s="504"/>
      <c r="L71" s="506"/>
      <c r="M71" s="37"/>
      <c r="N71" s="37"/>
      <c r="O71" s="37"/>
    </row>
  </sheetData>
  <mergeCells count="38">
    <mergeCell ref="A71:D71"/>
    <mergeCell ref="E71:H71"/>
    <mergeCell ref="I71:L71"/>
    <mergeCell ref="A62:D62"/>
    <mergeCell ref="E62:H62"/>
    <mergeCell ref="I62:L62"/>
    <mergeCell ref="A70:D70"/>
    <mergeCell ref="E70:H70"/>
    <mergeCell ref="I70:L70"/>
    <mergeCell ref="A54:D54"/>
    <mergeCell ref="E54:H54"/>
    <mergeCell ref="I54:L54"/>
    <mergeCell ref="A61:D61"/>
    <mergeCell ref="E61:H61"/>
    <mergeCell ref="I61:L61"/>
    <mergeCell ref="A44:D44"/>
    <mergeCell ref="E44:H44"/>
    <mergeCell ref="I44:L44"/>
    <mergeCell ref="A53:D53"/>
    <mergeCell ref="E53:H53"/>
    <mergeCell ref="I53:L53"/>
    <mergeCell ref="A34:D34"/>
    <mergeCell ref="E34:H34"/>
    <mergeCell ref="I34:L34"/>
    <mergeCell ref="A43:D43"/>
    <mergeCell ref="E43:H43"/>
    <mergeCell ref="I43:L43"/>
    <mergeCell ref="A24:D24"/>
    <mergeCell ref="E24:H24"/>
    <mergeCell ref="I24:L24"/>
    <mergeCell ref="A33:D33"/>
    <mergeCell ref="E33:H33"/>
    <mergeCell ref="I33:L33"/>
    <mergeCell ref="A8:J9"/>
    <mergeCell ref="A11:J12"/>
    <mergeCell ref="A23:D23"/>
    <mergeCell ref="E23:H23"/>
    <mergeCell ref="I23:L23"/>
  </mergeCells>
  <pageMargins left="0.7" right="0.7" top="0.75" bottom="0.75" header="0.3" footer="0.3"/>
  <pageSetup paperSize="9" scale="5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1"/>
  <sheetViews>
    <sheetView workbookViewId="0">
      <selection activeCell="L11" sqref="L11"/>
    </sheetView>
  </sheetViews>
  <sheetFormatPr defaultRowHeight="12.75" x14ac:dyDescent="0.2"/>
  <cols>
    <col min="1" max="3" width="10.7109375" style="24" customWidth="1"/>
    <col min="4" max="4" width="11.7109375" style="24" customWidth="1"/>
    <col min="5" max="7" width="15.7109375" style="24" customWidth="1"/>
    <col min="8" max="8" width="9.42578125" style="24" customWidth="1"/>
    <col min="9" max="12" width="15.7109375" style="24" customWidth="1"/>
    <col min="13" max="14" width="15.85546875" style="24" customWidth="1"/>
    <col min="15" max="16384" width="9.140625" style="24"/>
  </cols>
  <sheetData>
    <row r="2" spans="1:14" ht="12.75" customHeight="1" x14ac:dyDescent="0.35">
      <c r="A2" s="579" t="s">
        <v>285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136"/>
    </row>
    <row r="3" spans="1:14" ht="12.75" customHeight="1" x14ac:dyDescent="0.35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136"/>
    </row>
    <row r="4" spans="1:14" ht="12.75" customHeight="1" x14ac:dyDescent="0.35">
      <c r="A4" s="563" t="s">
        <v>13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137"/>
    </row>
    <row r="5" spans="1:14" ht="12.75" customHeight="1" x14ac:dyDescent="0.35">
      <c r="A5" s="563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137"/>
    </row>
    <row r="6" spans="1:14" ht="13.5" thickBot="1" x14ac:dyDescent="0.25"/>
    <row r="7" spans="1:14" ht="15" customHeight="1" x14ac:dyDescent="0.2">
      <c r="A7" s="580" t="s">
        <v>18</v>
      </c>
      <c r="B7" s="581"/>
      <c r="C7" s="581"/>
      <c r="D7" s="581"/>
      <c r="E7" s="573" t="s">
        <v>286</v>
      </c>
      <c r="F7" s="573"/>
      <c r="G7" s="573" t="s">
        <v>287</v>
      </c>
      <c r="H7" s="573"/>
      <c r="I7" s="138"/>
      <c r="J7" s="138"/>
      <c r="K7" s="584"/>
      <c r="L7" s="584"/>
      <c r="M7" s="584"/>
      <c r="N7" s="139"/>
    </row>
    <row r="8" spans="1:14" ht="15" customHeight="1" x14ac:dyDescent="0.2">
      <c r="A8" s="582"/>
      <c r="B8" s="583"/>
      <c r="C8" s="583"/>
      <c r="D8" s="583"/>
      <c r="E8" s="574"/>
      <c r="F8" s="585"/>
      <c r="G8" s="585"/>
      <c r="H8" s="586"/>
      <c r="I8" s="139"/>
      <c r="J8" s="139"/>
      <c r="K8" s="139"/>
      <c r="L8" s="139"/>
      <c r="M8" s="139"/>
      <c r="N8" s="139"/>
    </row>
    <row r="9" spans="1:14" ht="15" customHeight="1" x14ac:dyDescent="0.3">
      <c r="A9" s="576" t="s">
        <v>288</v>
      </c>
      <c r="B9" s="577"/>
      <c r="C9" s="577"/>
      <c r="D9" s="577"/>
      <c r="E9" s="578">
        <v>30</v>
      </c>
      <c r="F9" s="578"/>
      <c r="G9" s="578">
        <v>24</v>
      </c>
      <c r="H9" s="578"/>
      <c r="I9" s="67"/>
      <c r="J9" s="67"/>
      <c r="K9" s="67"/>
      <c r="L9" s="67"/>
      <c r="M9" s="67"/>
      <c r="N9" s="67"/>
    </row>
    <row r="10" spans="1:14" ht="15" customHeight="1" x14ac:dyDescent="0.3">
      <c r="A10" s="572" t="s">
        <v>4</v>
      </c>
      <c r="B10" s="573"/>
      <c r="C10" s="573"/>
      <c r="D10" s="574"/>
      <c r="E10" s="575">
        <v>36</v>
      </c>
      <c r="F10" s="575"/>
      <c r="G10" s="575">
        <v>29</v>
      </c>
      <c r="H10" s="575"/>
      <c r="I10" s="67"/>
      <c r="J10" s="67"/>
      <c r="K10" s="67"/>
      <c r="L10" s="67"/>
      <c r="M10" s="67"/>
      <c r="N10" s="67"/>
    </row>
    <row r="11" spans="1:14" ht="15" customHeight="1" x14ac:dyDescent="0.3">
      <c r="A11" s="572" t="s">
        <v>10</v>
      </c>
      <c r="B11" s="573"/>
      <c r="C11" s="573"/>
      <c r="D11" s="574"/>
      <c r="E11" s="575">
        <v>70</v>
      </c>
      <c r="F11" s="575"/>
      <c r="G11" s="575">
        <v>55</v>
      </c>
      <c r="H11" s="575"/>
      <c r="I11" s="67"/>
      <c r="J11" s="67"/>
      <c r="K11" s="67"/>
      <c r="L11" s="67"/>
      <c r="M11" s="67"/>
      <c r="N11" s="67"/>
    </row>
    <row r="12" spans="1:14" ht="15" customHeight="1" x14ac:dyDescent="0.3">
      <c r="A12" s="572" t="s">
        <v>5</v>
      </c>
      <c r="B12" s="573"/>
      <c r="C12" s="573"/>
      <c r="D12" s="574"/>
      <c r="E12" s="575">
        <v>102</v>
      </c>
      <c r="F12" s="575"/>
      <c r="G12" s="575">
        <v>78</v>
      </c>
      <c r="H12" s="575"/>
      <c r="I12" s="67"/>
      <c r="J12" s="67"/>
      <c r="K12" s="67"/>
      <c r="L12" s="67"/>
      <c r="M12" s="67"/>
      <c r="N12" s="67"/>
    </row>
    <row r="13" spans="1:14" ht="15" customHeight="1" x14ac:dyDescent="0.3">
      <c r="A13" s="572" t="s">
        <v>6</v>
      </c>
      <c r="B13" s="573"/>
      <c r="C13" s="573"/>
      <c r="D13" s="574"/>
      <c r="E13" s="575">
        <v>132</v>
      </c>
      <c r="F13" s="575"/>
      <c r="G13" s="575">
        <v>98</v>
      </c>
      <c r="H13" s="575"/>
      <c r="I13" s="67"/>
      <c r="J13" s="67"/>
      <c r="K13" s="67"/>
      <c r="L13" s="67"/>
      <c r="M13" s="67"/>
      <c r="N13" s="67"/>
    </row>
    <row r="14" spans="1:14" ht="15" customHeight="1" x14ac:dyDescent="0.3">
      <c r="A14" s="572" t="s">
        <v>7</v>
      </c>
      <c r="B14" s="573"/>
      <c r="C14" s="573"/>
      <c r="D14" s="574"/>
      <c r="E14" s="575">
        <v>160</v>
      </c>
      <c r="F14" s="575"/>
      <c r="G14" s="575">
        <v>115</v>
      </c>
      <c r="H14" s="575"/>
      <c r="I14" s="67"/>
      <c r="J14" s="67"/>
      <c r="K14" s="67"/>
      <c r="L14" s="67"/>
      <c r="M14" s="67"/>
      <c r="N14" s="67"/>
    </row>
    <row r="15" spans="1:14" ht="15" customHeight="1" x14ac:dyDescent="0.3">
      <c r="A15" s="572" t="s">
        <v>289</v>
      </c>
      <c r="B15" s="573"/>
      <c r="C15" s="573"/>
      <c r="D15" s="574"/>
      <c r="E15" s="575" t="s">
        <v>290</v>
      </c>
      <c r="F15" s="575"/>
      <c r="G15" s="575" t="s">
        <v>291</v>
      </c>
      <c r="H15" s="575"/>
      <c r="I15" s="67"/>
      <c r="J15" s="67"/>
      <c r="K15" s="67"/>
      <c r="L15" s="67"/>
      <c r="M15" s="67"/>
      <c r="N15" s="67"/>
    </row>
    <row r="16" spans="1:14" ht="15" customHeight="1" x14ac:dyDescent="0.3">
      <c r="A16" s="572" t="s">
        <v>292</v>
      </c>
      <c r="B16" s="573"/>
      <c r="C16" s="573"/>
      <c r="D16" s="574"/>
      <c r="E16" s="575" t="s">
        <v>293</v>
      </c>
      <c r="F16" s="575"/>
      <c r="G16" s="575" t="s">
        <v>294</v>
      </c>
      <c r="H16" s="575"/>
      <c r="I16" s="67"/>
      <c r="J16" s="67"/>
      <c r="K16" s="67"/>
      <c r="L16" s="67"/>
      <c r="M16" s="67"/>
      <c r="N16" s="67"/>
    </row>
    <row r="17" spans="1:12" ht="13.5" x14ac:dyDescent="0.25">
      <c r="A17" s="140" t="s">
        <v>37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13.5" x14ac:dyDescent="0.2">
      <c r="A18" s="562" t="s">
        <v>295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141"/>
    </row>
    <row r="19" spans="1:12" ht="13.5" x14ac:dyDescent="0.2">
      <c r="A19" s="562"/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141"/>
    </row>
    <row r="20" spans="1:12" ht="13.5" x14ac:dyDescent="0.25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2" spans="1:12" ht="23.25" x14ac:dyDescent="0.35">
      <c r="A22" s="563" t="s">
        <v>21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137"/>
    </row>
    <row r="23" spans="1:12" ht="23.25" x14ac:dyDescent="0.35">
      <c r="A23" s="563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137"/>
    </row>
    <row r="24" spans="1:12" ht="10.5" customHeight="1" x14ac:dyDescent="0.2">
      <c r="A24" s="564" t="s">
        <v>22</v>
      </c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144"/>
    </row>
    <row r="25" spans="1:12" ht="18.75" customHeight="1" thickBot="1" x14ac:dyDescent="0.25">
      <c r="A25" s="564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144"/>
    </row>
    <row r="26" spans="1:12" ht="12.75" customHeight="1" x14ac:dyDescent="0.2">
      <c r="A26" s="565"/>
      <c r="B26" s="567" t="s">
        <v>296</v>
      </c>
      <c r="C26" s="568"/>
      <c r="D26" s="569"/>
      <c r="E26" s="567" t="s">
        <v>297</v>
      </c>
      <c r="F26" s="569"/>
      <c r="G26" s="145"/>
      <c r="H26" s="145"/>
      <c r="I26" s="145"/>
      <c r="J26" s="145"/>
      <c r="K26" s="145"/>
      <c r="L26" s="146"/>
    </row>
    <row r="27" spans="1:12" ht="20.25" customHeight="1" x14ac:dyDescent="0.2">
      <c r="A27" s="566"/>
      <c r="B27" s="570"/>
      <c r="C27" s="383"/>
      <c r="D27" s="571"/>
      <c r="E27" s="570"/>
      <c r="F27" s="571"/>
      <c r="G27" s="145"/>
      <c r="H27" s="145"/>
      <c r="I27" s="145"/>
      <c r="J27" s="145"/>
      <c r="K27" s="145"/>
      <c r="L27" s="146"/>
    </row>
    <row r="28" spans="1:12" ht="15" x14ac:dyDescent="0.3">
      <c r="A28" s="147" t="s">
        <v>298</v>
      </c>
      <c r="B28" s="554">
        <v>66</v>
      </c>
      <c r="C28" s="556"/>
      <c r="D28" s="555"/>
      <c r="E28" s="554">
        <v>63</v>
      </c>
      <c r="F28" s="555"/>
      <c r="G28" s="96"/>
      <c r="H28" s="96"/>
      <c r="I28" s="548"/>
      <c r="J28" s="548"/>
      <c r="K28" s="548"/>
      <c r="L28" s="67"/>
    </row>
    <row r="29" spans="1:12" ht="15" x14ac:dyDescent="0.3">
      <c r="A29" s="148" t="s">
        <v>299</v>
      </c>
      <c r="B29" s="554">
        <v>106</v>
      </c>
      <c r="C29" s="556"/>
      <c r="D29" s="555"/>
      <c r="E29" s="554">
        <v>96.5</v>
      </c>
      <c r="F29" s="555"/>
      <c r="G29" s="67"/>
      <c r="H29" s="67"/>
      <c r="I29" s="67"/>
      <c r="J29" s="67"/>
      <c r="K29" s="67"/>
      <c r="L29" s="67"/>
    </row>
    <row r="30" spans="1:12" ht="15.75" thickBot="1" x14ac:dyDescent="0.35">
      <c r="A30" s="149" t="s">
        <v>300</v>
      </c>
      <c r="B30" s="557">
        <v>125</v>
      </c>
      <c r="C30" s="558"/>
      <c r="D30" s="559"/>
      <c r="E30" s="557">
        <v>114</v>
      </c>
      <c r="F30" s="559"/>
      <c r="G30" s="96"/>
      <c r="H30" s="96"/>
      <c r="I30" s="548"/>
      <c r="J30" s="548"/>
      <c r="K30" s="548"/>
      <c r="L30" s="67"/>
    </row>
    <row r="31" spans="1:12" ht="15" x14ac:dyDescent="0.3">
      <c r="A31" s="560" t="s">
        <v>301</v>
      </c>
      <c r="B31" s="560"/>
      <c r="C31" s="560"/>
      <c r="D31" s="560"/>
      <c r="E31" s="560"/>
      <c r="F31" s="560"/>
      <c r="G31" s="96"/>
      <c r="H31" s="96"/>
      <c r="I31" s="67"/>
      <c r="J31" s="67"/>
      <c r="K31" s="67"/>
      <c r="L31" s="67"/>
    </row>
    <row r="32" spans="1:12" ht="15" x14ac:dyDescent="0.3">
      <c r="A32" s="133"/>
      <c r="B32" s="133"/>
      <c r="C32" s="133"/>
      <c r="D32" s="133"/>
      <c r="E32" s="133"/>
      <c r="F32" s="133"/>
      <c r="G32" s="96"/>
      <c r="H32" s="96"/>
      <c r="I32" s="67"/>
      <c r="J32" s="67"/>
      <c r="K32" s="67"/>
      <c r="L32" s="67"/>
    </row>
    <row r="33" spans="1:12" ht="15" x14ac:dyDescent="0.3">
      <c r="A33" s="561" t="s">
        <v>302</v>
      </c>
      <c r="B33" s="561"/>
      <c r="C33" s="561"/>
      <c r="D33" s="561"/>
      <c r="E33" s="561"/>
      <c r="F33" s="561"/>
      <c r="G33" s="150"/>
      <c r="H33" s="150"/>
      <c r="I33" s="150"/>
      <c r="J33" s="150"/>
      <c r="K33" s="150"/>
      <c r="L33" s="67"/>
    </row>
    <row r="34" spans="1:12" ht="15" x14ac:dyDescent="0.3">
      <c r="A34" s="151"/>
      <c r="B34" s="151"/>
      <c r="C34" s="151"/>
      <c r="D34" s="552" t="s">
        <v>17</v>
      </c>
      <c r="E34" s="552"/>
      <c r="F34" s="152" t="s">
        <v>96</v>
      </c>
      <c r="G34" s="150"/>
      <c r="H34" s="151"/>
      <c r="I34" s="151"/>
      <c r="J34" s="151"/>
      <c r="K34" s="151"/>
      <c r="L34" s="67"/>
    </row>
    <row r="35" spans="1:12" ht="15" x14ac:dyDescent="0.3">
      <c r="A35" s="552" t="s">
        <v>303</v>
      </c>
      <c r="B35" s="552"/>
      <c r="C35" s="553"/>
      <c r="D35" s="554">
        <v>99</v>
      </c>
      <c r="E35" s="555"/>
      <c r="F35" s="153">
        <v>94.5</v>
      </c>
      <c r="G35" s="96"/>
      <c r="H35" s="96"/>
      <c r="I35" s="67"/>
      <c r="J35" s="67"/>
      <c r="K35" s="67"/>
      <c r="L35" s="67"/>
    </row>
    <row r="36" spans="1:12" ht="15" x14ac:dyDescent="0.3">
      <c r="A36" s="552" t="s">
        <v>304</v>
      </c>
      <c r="B36" s="552"/>
      <c r="C36" s="553"/>
      <c r="D36" s="554">
        <v>125</v>
      </c>
      <c r="E36" s="555"/>
      <c r="F36" s="153">
        <v>114</v>
      </c>
      <c r="G36" s="96"/>
      <c r="H36" s="96"/>
      <c r="I36" s="67"/>
      <c r="J36" s="67"/>
      <c r="K36" s="67"/>
      <c r="L36" s="67"/>
    </row>
    <row r="37" spans="1:12" ht="15" x14ac:dyDescent="0.3">
      <c r="A37" s="552" t="s">
        <v>305</v>
      </c>
      <c r="B37" s="552"/>
      <c r="C37" s="553"/>
      <c r="D37" s="554">
        <v>125</v>
      </c>
      <c r="E37" s="555"/>
      <c r="F37" s="153">
        <v>114</v>
      </c>
      <c r="G37" s="96"/>
      <c r="H37" s="96"/>
      <c r="I37" s="67"/>
      <c r="J37" s="67"/>
      <c r="K37" s="67"/>
      <c r="L37" s="67"/>
    </row>
    <row r="38" spans="1:12" ht="15" x14ac:dyDescent="0.3">
      <c r="A38" s="552" t="s">
        <v>306</v>
      </c>
      <c r="B38" s="552"/>
      <c r="C38" s="553"/>
      <c r="D38" s="554">
        <v>106</v>
      </c>
      <c r="E38" s="555"/>
      <c r="F38" s="153">
        <v>96.5</v>
      </c>
      <c r="G38" s="96"/>
      <c r="H38" s="96"/>
      <c r="I38" s="67"/>
      <c r="J38" s="67"/>
      <c r="K38" s="67"/>
      <c r="L38" s="67"/>
    </row>
    <row r="39" spans="1:12" ht="15" x14ac:dyDescent="0.3">
      <c r="A39" s="552" t="s">
        <v>307</v>
      </c>
      <c r="B39" s="552"/>
      <c r="C39" s="553"/>
      <c r="D39" s="554">
        <v>106</v>
      </c>
      <c r="E39" s="555"/>
      <c r="F39" s="153">
        <v>95.5</v>
      </c>
      <c r="G39" s="96"/>
      <c r="H39" s="96"/>
      <c r="I39" s="67"/>
      <c r="J39" s="67"/>
      <c r="K39" s="67"/>
      <c r="L39" s="67"/>
    </row>
    <row r="40" spans="1:12" ht="15" x14ac:dyDescent="0.3">
      <c r="A40" s="533" t="s">
        <v>301</v>
      </c>
      <c r="B40" s="533"/>
      <c r="C40" s="533"/>
      <c r="D40" s="533"/>
      <c r="E40" s="533"/>
      <c r="F40" s="533"/>
      <c r="G40" s="96"/>
      <c r="H40" s="96"/>
      <c r="I40" s="67"/>
      <c r="J40" s="67"/>
      <c r="K40" s="67"/>
      <c r="L40" s="67"/>
    </row>
    <row r="41" spans="1:12" ht="13.5" x14ac:dyDescent="0.25">
      <c r="A41" s="154" t="s">
        <v>308</v>
      </c>
    </row>
    <row r="42" spans="1:12" ht="13.5" x14ac:dyDescent="0.25">
      <c r="A42" s="155" t="s">
        <v>309</v>
      </c>
    </row>
    <row r="43" spans="1:12" ht="13.5" x14ac:dyDescent="0.25">
      <c r="A43" s="154" t="s">
        <v>310</v>
      </c>
    </row>
    <row r="45" spans="1:12" ht="26.25" customHeight="1" x14ac:dyDescent="0.2">
      <c r="A45" s="534"/>
      <c r="B45" s="534"/>
      <c r="C45" s="534"/>
      <c r="D45" s="534"/>
      <c r="E45" s="534"/>
      <c r="F45" s="534"/>
      <c r="G45" s="534"/>
      <c r="H45" s="534"/>
      <c r="I45" s="534"/>
      <c r="J45" s="534"/>
      <c r="K45" s="534"/>
      <c r="L45" s="156"/>
    </row>
    <row r="46" spans="1:12" ht="21" customHeight="1" x14ac:dyDescent="0.2">
      <c r="A46" s="534"/>
      <c r="B46" s="534"/>
      <c r="C46" s="534"/>
      <c r="D46" s="534"/>
      <c r="E46" s="534"/>
      <c r="F46" s="534"/>
      <c r="G46" s="534"/>
      <c r="H46" s="534"/>
      <c r="I46" s="534"/>
      <c r="J46" s="534"/>
      <c r="K46" s="534"/>
      <c r="L46" s="156"/>
    </row>
    <row r="47" spans="1:12" ht="12.75" customHeight="1" x14ac:dyDescent="0.2">
      <c r="A47" s="535" t="s">
        <v>311</v>
      </c>
      <c r="B47" s="535"/>
      <c r="C47" s="535"/>
      <c r="D47" s="535"/>
      <c r="E47" s="535"/>
      <c r="F47" s="535"/>
      <c r="G47" s="535"/>
      <c r="H47" s="535"/>
      <c r="I47" s="535"/>
      <c r="J47" s="535"/>
      <c r="K47" s="535"/>
      <c r="L47" s="157"/>
    </row>
    <row r="48" spans="1:12" ht="12.75" customHeight="1" x14ac:dyDescent="0.2">
      <c r="A48" s="535"/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157"/>
    </row>
    <row r="49" spans="1:12" ht="0.75" customHeight="1" x14ac:dyDescent="0.3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</row>
    <row r="50" spans="1:12" ht="0.75" customHeight="1" thickBot="1" x14ac:dyDescent="0.3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</row>
    <row r="51" spans="1:12" ht="18" customHeight="1" thickBot="1" x14ac:dyDescent="0.3">
      <c r="A51" s="536" t="s">
        <v>312</v>
      </c>
      <c r="B51" s="537"/>
      <c r="C51" s="537"/>
      <c r="D51" s="537"/>
      <c r="E51" s="538"/>
      <c r="F51" s="159"/>
      <c r="G51" s="159"/>
      <c r="H51" s="159"/>
      <c r="I51" s="159"/>
      <c r="J51" s="159"/>
      <c r="K51" s="159"/>
      <c r="L51" s="159"/>
    </row>
    <row r="52" spans="1:12" ht="15" customHeight="1" x14ac:dyDescent="0.2">
      <c r="A52" s="539" t="s">
        <v>313</v>
      </c>
      <c r="B52" s="541" t="s">
        <v>314</v>
      </c>
      <c r="C52" s="541"/>
      <c r="D52" s="542"/>
      <c r="E52" s="543" t="s">
        <v>315</v>
      </c>
      <c r="F52" s="160"/>
      <c r="G52" s="160"/>
    </row>
    <row r="53" spans="1:12" ht="15" customHeight="1" x14ac:dyDescent="0.2">
      <c r="A53" s="540"/>
      <c r="B53" s="545" t="s">
        <v>316</v>
      </c>
      <c r="C53" s="545"/>
      <c r="D53" s="546"/>
      <c r="E53" s="544"/>
      <c r="F53" s="48"/>
      <c r="G53" s="48"/>
    </row>
    <row r="54" spans="1:12" ht="15" x14ac:dyDescent="0.3">
      <c r="A54" s="161" t="s">
        <v>317</v>
      </c>
      <c r="B54" s="547">
        <v>40</v>
      </c>
      <c r="C54" s="548"/>
      <c r="D54" s="549"/>
      <c r="E54" s="162">
        <v>45</v>
      </c>
      <c r="F54" s="96"/>
      <c r="G54" s="96"/>
    </row>
    <row r="55" spans="1:12" ht="15" x14ac:dyDescent="0.3">
      <c r="A55" s="152" t="s">
        <v>318</v>
      </c>
      <c r="B55" s="550">
        <v>72</v>
      </c>
      <c r="C55" s="515"/>
      <c r="D55" s="515"/>
      <c r="E55" s="163">
        <v>85.5</v>
      </c>
      <c r="F55" s="96"/>
      <c r="G55" s="96"/>
    </row>
    <row r="56" spans="1:12" ht="15" x14ac:dyDescent="0.3">
      <c r="A56" s="152" t="s">
        <v>319</v>
      </c>
      <c r="B56" s="550">
        <v>102</v>
      </c>
      <c r="C56" s="515"/>
      <c r="D56" s="515"/>
      <c r="E56" s="163">
        <v>121.5</v>
      </c>
      <c r="F56" s="96"/>
      <c r="G56" s="96"/>
    </row>
    <row r="57" spans="1:12" ht="15" x14ac:dyDescent="0.3">
      <c r="A57" s="152" t="s">
        <v>320</v>
      </c>
      <c r="B57" s="550">
        <v>128</v>
      </c>
      <c r="C57" s="515"/>
      <c r="D57" s="515"/>
      <c r="E57" s="164">
        <v>153</v>
      </c>
      <c r="F57" s="96"/>
      <c r="G57" s="96"/>
    </row>
    <row r="58" spans="1:12" ht="15" x14ac:dyDescent="0.3">
      <c r="A58" s="133"/>
      <c r="B58" s="67"/>
      <c r="C58" s="67"/>
      <c r="D58" s="67"/>
      <c r="E58" s="67"/>
      <c r="F58" s="96"/>
      <c r="G58" s="96"/>
    </row>
    <row r="59" spans="1:12" ht="15" x14ac:dyDescent="0.3">
      <c r="A59" s="154" t="s">
        <v>321</v>
      </c>
      <c r="B59" s="67"/>
      <c r="C59" s="67"/>
      <c r="D59" s="67"/>
      <c r="E59" s="67"/>
      <c r="F59" s="96"/>
      <c r="G59" s="96"/>
    </row>
    <row r="60" spans="1:12" ht="15" x14ac:dyDescent="0.3">
      <c r="A60" s="154" t="s">
        <v>322</v>
      </c>
      <c r="B60" s="67"/>
      <c r="C60" s="67"/>
      <c r="D60" s="67"/>
      <c r="E60" s="67"/>
      <c r="F60" s="96"/>
      <c r="G60" s="96"/>
    </row>
    <row r="61" spans="1:12" ht="15" x14ac:dyDescent="0.3">
      <c r="A61" s="133"/>
      <c r="B61" s="67"/>
      <c r="C61" s="67"/>
      <c r="D61" s="67"/>
      <c r="E61" s="67"/>
      <c r="F61" s="96"/>
      <c r="G61" s="96"/>
    </row>
    <row r="62" spans="1:12" ht="15" x14ac:dyDescent="0.3">
      <c r="A62" s="133"/>
      <c r="B62" s="67"/>
      <c r="C62" s="67"/>
      <c r="D62" s="67"/>
      <c r="E62" s="67"/>
      <c r="F62" s="96"/>
      <c r="G62" s="96"/>
    </row>
    <row r="64" spans="1:12" ht="12.75" customHeight="1" x14ac:dyDescent="0.3">
      <c r="A64" s="551" t="s">
        <v>323</v>
      </c>
      <c r="B64" s="551"/>
      <c r="C64" s="551"/>
      <c r="D64" s="551"/>
      <c r="E64" s="551"/>
      <c r="F64" s="551"/>
      <c r="G64" s="551"/>
      <c r="H64" s="551"/>
      <c r="I64" s="551"/>
      <c r="J64" s="551"/>
      <c r="K64" s="551"/>
      <c r="L64" s="165"/>
    </row>
    <row r="65" spans="1:12" ht="12.75" customHeight="1" x14ac:dyDescent="0.3">
      <c r="A65" s="551"/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165"/>
    </row>
    <row r="66" spans="1:12" ht="13.5" thickBot="1" x14ac:dyDescent="0.25"/>
    <row r="67" spans="1:12" ht="15.75" x14ac:dyDescent="0.25">
      <c r="A67" s="529" t="s">
        <v>324</v>
      </c>
      <c r="B67" s="530"/>
      <c r="C67" s="531"/>
      <c r="D67" s="532" t="s">
        <v>325</v>
      </c>
      <c r="E67" s="530"/>
      <c r="F67" s="531"/>
      <c r="G67" s="166"/>
      <c r="H67" s="167"/>
      <c r="I67" s="167"/>
    </row>
    <row r="68" spans="1:12" ht="15.75" x14ac:dyDescent="0.25">
      <c r="A68" s="523" t="s">
        <v>326</v>
      </c>
      <c r="B68" s="524"/>
      <c r="C68" s="525"/>
      <c r="D68" s="526" t="s">
        <v>327</v>
      </c>
      <c r="E68" s="524"/>
      <c r="F68" s="525"/>
      <c r="G68" s="166"/>
      <c r="H68" s="167"/>
      <c r="I68" s="167"/>
    </row>
    <row r="69" spans="1:12" ht="15" x14ac:dyDescent="0.3">
      <c r="A69" s="527" t="s">
        <v>318</v>
      </c>
      <c r="B69" s="528"/>
      <c r="C69" s="168">
        <v>23</v>
      </c>
      <c r="D69" s="516" t="s">
        <v>318</v>
      </c>
      <c r="E69" s="517"/>
      <c r="F69" s="169">
        <v>25</v>
      </c>
      <c r="G69" s="67"/>
    </row>
    <row r="70" spans="1:12" ht="15" x14ac:dyDescent="0.3">
      <c r="A70" s="514" t="s">
        <v>319</v>
      </c>
      <c r="B70" s="515"/>
      <c r="C70" s="170">
        <v>28</v>
      </c>
      <c r="D70" s="516" t="s">
        <v>319</v>
      </c>
      <c r="E70" s="517"/>
      <c r="F70" s="169">
        <v>35</v>
      </c>
      <c r="G70" s="67"/>
    </row>
    <row r="71" spans="1:12" ht="15" x14ac:dyDescent="0.3">
      <c r="A71" s="514" t="s">
        <v>4</v>
      </c>
      <c r="B71" s="515"/>
      <c r="C71" s="170">
        <v>39</v>
      </c>
      <c r="D71" s="516" t="s">
        <v>4</v>
      </c>
      <c r="E71" s="517"/>
      <c r="F71" s="169"/>
      <c r="G71" s="67"/>
    </row>
    <row r="72" spans="1:12" ht="15" x14ac:dyDescent="0.3">
      <c r="A72" s="514" t="s">
        <v>300</v>
      </c>
      <c r="B72" s="515"/>
      <c r="C72" s="171">
        <v>85</v>
      </c>
      <c r="D72" s="516" t="s">
        <v>300</v>
      </c>
      <c r="E72" s="517"/>
      <c r="F72" s="169">
        <v>85</v>
      </c>
      <c r="G72" s="67"/>
    </row>
    <row r="73" spans="1:12" ht="15.75" thickBot="1" x14ac:dyDescent="0.35">
      <c r="A73" s="518" t="s">
        <v>328</v>
      </c>
      <c r="B73" s="519"/>
      <c r="C73" s="172">
        <v>140</v>
      </c>
      <c r="D73" s="520" t="s">
        <v>328</v>
      </c>
      <c r="E73" s="519"/>
      <c r="F73" s="173"/>
      <c r="G73" s="67"/>
    </row>
    <row r="75" spans="1:12" ht="16.5" x14ac:dyDescent="0.3">
      <c r="A75" s="129"/>
      <c r="B75" s="130"/>
      <c r="C75" s="130"/>
      <c r="D75" s="67"/>
      <c r="E75" s="130"/>
      <c r="F75" s="130"/>
      <c r="G75" s="130"/>
      <c r="H75" s="130"/>
      <c r="I75" s="130"/>
      <c r="J75" s="130"/>
      <c r="K75" s="130"/>
      <c r="L75" s="174"/>
    </row>
    <row r="76" spans="1:12" ht="16.5" x14ac:dyDescent="0.3">
      <c r="A76" s="129"/>
      <c r="B76" s="130"/>
      <c r="C76" s="130"/>
      <c r="D76" s="67"/>
      <c r="E76" s="130"/>
      <c r="F76" s="130"/>
      <c r="G76" s="130"/>
      <c r="H76" s="130"/>
      <c r="I76" s="130"/>
      <c r="J76" s="130"/>
      <c r="K76" s="130"/>
      <c r="L76" s="174"/>
    </row>
    <row r="77" spans="1:12" ht="15.75" customHeight="1" x14ac:dyDescent="0.3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74"/>
    </row>
    <row r="78" spans="1:12" ht="20.25" x14ac:dyDescent="0.3">
      <c r="A78" s="521"/>
      <c r="B78" s="521"/>
      <c r="C78" s="521"/>
      <c r="D78" s="521"/>
      <c r="E78" s="521"/>
      <c r="F78" s="521"/>
      <c r="G78" s="521"/>
      <c r="H78" s="521"/>
      <c r="I78" s="521"/>
      <c r="J78" s="521"/>
      <c r="K78" s="521"/>
      <c r="L78" s="175"/>
    </row>
    <row r="79" spans="1:12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1:12" x14ac:dyDescent="0.2">
      <c r="A80" s="522"/>
      <c r="B80" s="522"/>
      <c r="C80" s="522"/>
      <c r="D80" s="522"/>
      <c r="E80" s="522"/>
      <c r="F80" s="522"/>
      <c r="G80" s="522"/>
      <c r="H80" s="131"/>
      <c r="I80" s="131"/>
      <c r="J80" s="132"/>
      <c r="K80" s="48"/>
    </row>
    <row r="81" spans="1:11" x14ac:dyDescent="0.2">
      <c r="A81" s="133"/>
      <c r="B81" s="133"/>
      <c r="C81" s="133"/>
      <c r="D81" s="133"/>
      <c r="E81" s="133"/>
      <c r="F81" s="133"/>
      <c r="G81" s="133"/>
      <c r="H81" s="133"/>
      <c r="I81" s="48"/>
      <c r="J81" s="48"/>
      <c r="K81" s="48"/>
    </row>
    <row r="82" spans="1:11" ht="15" x14ac:dyDescent="0.3">
      <c r="A82" s="67"/>
      <c r="B82" s="67"/>
      <c r="C82" s="67"/>
      <c r="D82" s="67"/>
      <c r="E82" s="67"/>
      <c r="F82" s="67"/>
      <c r="G82" s="67"/>
      <c r="H82" s="67"/>
      <c r="I82" s="48"/>
      <c r="J82" s="48"/>
      <c r="K82" s="48"/>
    </row>
    <row r="83" spans="1:11" ht="15" x14ac:dyDescent="0.3">
      <c r="A83" s="67"/>
      <c r="B83" s="67"/>
      <c r="C83" s="67"/>
      <c r="D83" s="67"/>
      <c r="E83" s="67"/>
      <c r="F83" s="67"/>
      <c r="G83" s="67"/>
      <c r="H83" s="67"/>
      <c r="I83" s="48"/>
      <c r="J83" s="48"/>
      <c r="K83" s="48"/>
    </row>
    <row r="84" spans="1:11" ht="15" x14ac:dyDescent="0.3">
      <c r="A84" s="67"/>
      <c r="B84" s="67"/>
      <c r="C84" s="67"/>
      <c r="D84" s="67"/>
      <c r="E84" s="67"/>
      <c r="F84" s="67"/>
      <c r="G84" s="67"/>
      <c r="H84" s="67"/>
      <c r="I84" s="48"/>
      <c r="J84" s="48"/>
      <c r="K84" s="48"/>
    </row>
    <row r="85" spans="1:11" ht="15" x14ac:dyDescent="0.3">
      <c r="A85" s="67"/>
      <c r="B85" s="67"/>
      <c r="C85" s="67"/>
      <c r="D85" s="67"/>
      <c r="E85" s="67"/>
      <c r="F85" s="67"/>
      <c r="G85" s="67"/>
      <c r="H85" s="67"/>
      <c r="I85" s="48"/>
      <c r="J85" s="48"/>
      <c r="K85" s="48"/>
    </row>
    <row r="86" spans="1:11" ht="15" x14ac:dyDescent="0.3">
      <c r="A86" s="67"/>
      <c r="B86" s="67"/>
      <c r="C86" s="67"/>
      <c r="D86" s="67"/>
      <c r="E86" s="67"/>
      <c r="F86" s="67"/>
      <c r="G86" s="67"/>
      <c r="H86" s="67"/>
      <c r="I86" s="48"/>
      <c r="J86" s="48"/>
      <c r="K86" s="48"/>
    </row>
    <row r="87" spans="1:11" ht="15" x14ac:dyDescent="0.3">
      <c r="A87" s="67"/>
      <c r="B87" s="67"/>
      <c r="C87" s="67"/>
      <c r="D87" s="67"/>
      <c r="E87" s="67"/>
      <c r="F87" s="67"/>
      <c r="G87" s="67"/>
      <c r="H87" s="67"/>
      <c r="I87" s="48"/>
      <c r="J87" s="48"/>
      <c r="K87" s="48"/>
    </row>
    <row r="88" spans="1:11" x14ac:dyDescent="0.2">
      <c r="A88" s="522"/>
      <c r="B88" s="522"/>
      <c r="C88" s="522"/>
      <c r="D88" s="522"/>
      <c r="E88" s="522"/>
      <c r="F88" s="522"/>
      <c r="G88" s="522"/>
      <c r="H88" s="131"/>
      <c r="I88" s="131"/>
      <c r="J88" s="132"/>
      <c r="K88" s="48"/>
    </row>
    <row r="89" spans="1:11" x14ac:dyDescent="0.2">
      <c r="A89" s="133"/>
      <c r="B89" s="133"/>
      <c r="C89" s="133"/>
      <c r="D89" s="133"/>
      <c r="E89" s="133"/>
      <c r="F89" s="133"/>
      <c r="G89" s="133"/>
      <c r="H89" s="133"/>
      <c r="I89" s="48"/>
      <c r="J89" s="48"/>
      <c r="K89" s="48"/>
    </row>
    <row r="90" spans="1:11" ht="15" x14ac:dyDescent="0.3">
      <c r="A90" s="67"/>
      <c r="B90" s="67"/>
      <c r="C90" s="67"/>
      <c r="D90" s="67"/>
      <c r="E90" s="67"/>
      <c r="F90" s="67"/>
      <c r="G90" s="67"/>
      <c r="H90" s="67"/>
      <c r="I90" s="48"/>
      <c r="J90" s="48"/>
      <c r="K90" s="48"/>
    </row>
    <row r="91" spans="1:11" ht="15" x14ac:dyDescent="0.3">
      <c r="A91" s="67"/>
      <c r="B91" s="67"/>
      <c r="C91" s="67"/>
      <c r="D91" s="67"/>
      <c r="E91" s="67"/>
      <c r="F91" s="67"/>
      <c r="G91" s="67"/>
      <c r="H91" s="67"/>
      <c r="I91" s="48"/>
      <c r="J91" s="48"/>
      <c r="K91" s="48"/>
    </row>
    <row r="92" spans="1:11" ht="15" x14ac:dyDescent="0.3">
      <c r="A92" s="67"/>
      <c r="B92" s="67"/>
      <c r="C92" s="67"/>
      <c r="D92" s="67"/>
      <c r="E92" s="67"/>
      <c r="F92" s="67"/>
      <c r="G92" s="67"/>
      <c r="H92" s="67"/>
      <c r="I92" s="48"/>
      <c r="J92" s="48"/>
      <c r="K92" s="48"/>
    </row>
    <row r="93" spans="1:11" ht="15" x14ac:dyDescent="0.3">
      <c r="A93" s="67"/>
      <c r="B93" s="67"/>
      <c r="C93" s="67"/>
      <c r="D93" s="67"/>
      <c r="E93" s="67"/>
      <c r="F93" s="67"/>
      <c r="G93" s="67"/>
      <c r="H93" s="67"/>
      <c r="I93" s="48"/>
      <c r="J93" s="48"/>
      <c r="K93" s="48"/>
    </row>
    <row r="94" spans="1:11" ht="15" x14ac:dyDescent="0.3">
      <c r="A94" s="67"/>
      <c r="B94" s="67"/>
      <c r="C94" s="67"/>
      <c r="D94" s="67"/>
      <c r="E94" s="67"/>
      <c r="F94" s="67"/>
      <c r="G94" s="67"/>
      <c r="H94" s="67"/>
      <c r="I94" s="48"/>
      <c r="J94" s="48"/>
      <c r="K94" s="48"/>
    </row>
    <row r="95" spans="1:11" x14ac:dyDescent="0.2">
      <c r="A95" s="522"/>
      <c r="B95" s="522"/>
      <c r="C95" s="522"/>
      <c r="D95" s="522"/>
      <c r="E95" s="522"/>
      <c r="F95" s="522"/>
      <c r="G95" s="522"/>
      <c r="H95" s="131"/>
      <c r="I95" s="131"/>
      <c r="J95" s="132"/>
      <c r="K95" s="48"/>
    </row>
    <row r="96" spans="1:11" x14ac:dyDescent="0.2">
      <c r="A96" s="133"/>
      <c r="B96" s="133"/>
      <c r="C96" s="133"/>
      <c r="D96" s="133"/>
      <c r="E96" s="133"/>
      <c r="F96" s="133"/>
      <c r="G96" s="133"/>
      <c r="H96" s="133"/>
      <c r="I96" s="48"/>
      <c r="J96" s="48"/>
      <c r="K96" s="48"/>
    </row>
    <row r="97" spans="1:21" ht="15" x14ac:dyDescent="0.3">
      <c r="A97" s="67"/>
      <c r="B97" s="67"/>
      <c r="C97" s="67"/>
      <c r="D97" s="67"/>
      <c r="E97" s="67"/>
      <c r="F97" s="67"/>
      <c r="G97" s="67"/>
      <c r="H97" s="67"/>
      <c r="I97" s="48"/>
      <c r="J97" s="48"/>
      <c r="K97" s="48"/>
    </row>
    <row r="98" spans="1:21" ht="15" x14ac:dyDescent="0.3">
      <c r="A98" s="67"/>
      <c r="B98" s="67"/>
      <c r="C98" s="67"/>
      <c r="D98" s="67"/>
      <c r="E98" s="67"/>
      <c r="F98" s="67"/>
      <c r="G98" s="67"/>
      <c r="H98" s="67"/>
      <c r="I98" s="48"/>
      <c r="J98" s="48"/>
      <c r="K98" s="48"/>
    </row>
    <row r="99" spans="1:21" ht="15" x14ac:dyDescent="0.3">
      <c r="A99" s="67"/>
      <c r="B99" s="67"/>
      <c r="C99" s="67"/>
      <c r="D99" s="67"/>
      <c r="E99" s="67"/>
      <c r="F99" s="67"/>
      <c r="G99" s="67"/>
      <c r="H99" s="67"/>
      <c r="I99" s="48"/>
      <c r="J99" s="48"/>
      <c r="K99" s="48"/>
    </row>
    <row r="100" spans="1:21" ht="15" x14ac:dyDescent="0.3">
      <c r="A100" s="67"/>
      <c r="B100" s="67"/>
      <c r="C100" s="67"/>
      <c r="D100" s="67"/>
      <c r="E100" s="67"/>
      <c r="F100" s="67"/>
      <c r="G100" s="67"/>
      <c r="H100" s="67"/>
      <c r="I100" s="48"/>
      <c r="J100" s="48"/>
      <c r="K100" s="48"/>
    </row>
    <row r="101" spans="1:21" ht="15" x14ac:dyDescent="0.3">
      <c r="A101" s="67"/>
      <c r="B101" s="67"/>
      <c r="C101" s="67"/>
      <c r="D101" s="67"/>
      <c r="E101" s="67"/>
      <c r="F101" s="67"/>
      <c r="G101" s="67"/>
      <c r="H101" s="67"/>
      <c r="I101" s="48"/>
      <c r="J101" s="48"/>
      <c r="K101" s="48"/>
      <c r="O101" s="48"/>
      <c r="P101" s="48"/>
      <c r="Q101" s="48"/>
      <c r="R101" s="48"/>
      <c r="S101" s="48"/>
    </row>
    <row r="102" spans="1:21" x14ac:dyDescent="0.2">
      <c r="A102" s="522"/>
      <c r="B102" s="522"/>
      <c r="C102" s="522"/>
      <c r="D102" s="522"/>
      <c r="E102" s="522"/>
      <c r="F102" s="522"/>
      <c r="G102" s="522"/>
      <c r="H102" s="131"/>
      <c r="I102" s="131"/>
      <c r="J102" s="132"/>
      <c r="K102" s="48"/>
      <c r="Q102" s="48"/>
      <c r="R102" s="48"/>
      <c r="S102" s="48"/>
      <c r="T102" s="48"/>
      <c r="U102" s="48"/>
    </row>
    <row r="103" spans="1:21" x14ac:dyDescent="0.2">
      <c r="A103" s="133"/>
      <c r="B103" s="133"/>
      <c r="C103" s="133"/>
      <c r="D103" s="133"/>
      <c r="E103" s="133"/>
      <c r="F103" s="133"/>
      <c r="G103" s="133"/>
      <c r="H103" s="133"/>
      <c r="I103" s="48"/>
      <c r="J103" s="48"/>
      <c r="K103" s="48"/>
      <c r="O103" s="48"/>
      <c r="P103" s="133"/>
      <c r="Q103" s="133"/>
      <c r="R103" s="48"/>
      <c r="S103" s="48"/>
    </row>
    <row r="104" spans="1:21" ht="15" x14ac:dyDescent="0.3">
      <c r="A104" s="67"/>
      <c r="B104" s="67"/>
      <c r="C104" s="67"/>
      <c r="D104" s="67"/>
      <c r="E104" s="67"/>
      <c r="F104" s="67"/>
      <c r="G104" s="67"/>
      <c r="H104" s="67"/>
      <c r="I104" s="48"/>
      <c r="J104" s="48"/>
      <c r="K104" s="48"/>
      <c r="O104" s="48"/>
      <c r="P104" s="48"/>
      <c r="Q104" s="48"/>
      <c r="R104" s="48"/>
      <c r="S104" s="48"/>
    </row>
    <row r="105" spans="1:21" ht="15" x14ac:dyDescent="0.3">
      <c r="A105" s="67"/>
      <c r="B105" s="67"/>
      <c r="C105" s="67"/>
      <c r="D105" s="67"/>
      <c r="E105" s="67"/>
      <c r="F105" s="67"/>
      <c r="G105" s="67"/>
      <c r="H105" s="67"/>
      <c r="I105" s="48"/>
      <c r="J105" s="48"/>
      <c r="K105" s="48"/>
    </row>
    <row r="106" spans="1:21" ht="15" x14ac:dyDescent="0.3">
      <c r="A106" s="67"/>
      <c r="B106" s="67"/>
      <c r="C106" s="67"/>
      <c r="D106" s="67"/>
      <c r="E106" s="67"/>
      <c r="F106" s="67"/>
      <c r="G106" s="67"/>
      <c r="H106" s="67"/>
      <c r="I106" s="48"/>
      <c r="J106" s="48"/>
      <c r="K106" s="48"/>
    </row>
    <row r="107" spans="1:21" ht="15" x14ac:dyDescent="0.3">
      <c r="A107" s="67"/>
      <c r="B107" s="67"/>
      <c r="C107" s="67"/>
      <c r="D107" s="67"/>
      <c r="E107" s="67"/>
      <c r="F107" s="67"/>
      <c r="G107" s="67"/>
      <c r="H107" s="67"/>
      <c r="I107" s="48"/>
      <c r="J107" s="48"/>
      <c r="K107" s="48"/>
    </row>
    <row r="108" spans="1:21" ht="15" x14ac:dyDescent="0.3">
      <c r="A108" s="67"/>
      <c r="B108" s="67"/>
      <c r="C108" s="67"/>
      <c r="D108" s="67"/>
      <c r="E108" s="67"/>
      <c r="F108" s="67"/>
      <c r="G108" s="67"/>
      <c r="H108" s="67"/>
      <c r="I108" s="48"/>
      <c r="J108" s="48"/>
      <c r="K108" s="48"/>
    </row>
    <row r="109" spans="1:21" ht="15" x14ac:dyDescent="0.3">
      <c r="A109" s="67"/>
      <c r="B109" s="67"/>
      <c r="C109" s="67"/>
      <c r="D109" s="67"/>
      <c r="E109" s="67"/>
      <c r="F109" s="67"/>
      <c r="G109" s="67"/>
      <c r="H109" s="67"/>
      <c r="I109" s="48"/>
      <c r="J109" s="48"/>
      <c r="K109" s="48"/>
    </row>
    <row r="110" spans="1:21" ht="15" customHeight="1" x14ac:dyDescent="0.2">
      <c r="A110" s="513"/>
      <c r="B110" s="513"/>
      <c r="C110" s="513"/>
      <c r="D110" s="513"/>
      <c r="E110" s="513"/>
      <c r="F110" s="513"/>
      <c r="G110" s="513"/>
      <c r="H110" s="134"/>
      <c r="I110" s="134"/>
      <c r="J110" s="135"/>
      <c r="K110" s="48"/>
    </row>
    <row r="111" spans="1:21" x14ac:dyDescent="0.2">
      <c r="A111" s="133"/>
      <c r="B111" s="133"/>
      <c r="C111" s="133"/>
      <c r="D111" s="133"/>
      <c r="E111" s="133"/>
      <c r="F111" s="133"/>
      <c r="G111" s="133"/>
      <c r="H111" s="133"/>
      <c r="I111" s="48"/>
      <c r="J111" s="48"/>
      <c r="K111" s="48"/>
    </row>
    <row r="112" spans="1:21" ht="15" x14ac:dyDescent="0.3">
      <c r="A112" s="67"/>
      <c r="B112" s="67"/>
      <c r="C112" s="67"/>
      <c r="D112" s="67"/>
      <c r="E112" s="67"/>
      <c r="F112" s="67"/>
      <c r="G112" s="67"/>
      <c r="H112" s="67"/>
      <c r="I112" s="48"/>
      <c r="J112" s="48"/>
      <c r="K112" s="48"/>
    </row>
    <row r="113" spans="1:11" ht="15" x14ac:dyDescent="0.3">
      <c r="A113" s="67"/>
      <c r="B113" s="67"/>
      <c r="C113" s="67"/>
      <c r="D113" s="67"/>
      <c r="E113" s="67"/>
      <c r="F113" s="67"/>
      <c r="G113" s="67"/>
      <c r="H113" s="67"/>
      <c r="I113" s="48"/>
      <c r="J113" s="48"/>
      <c r="K113" s="48"/>
    </row>
    <row r="114" spans="1:11" ht="15" x14ac:dyDescent="0.3">
      <c r="A114" s="67"/>
      <c r="B114" s="67"/>
      <c r="C114" s="67"/>
      <c r="D114" s="67"/>
      <c r="E114" s="67"/>
      <c r="F114" s="67"/>
      <c r="G114" s="67"/>
      <c r="H114" s="48"/>
      <c r="I114" s="48"/>
      <c r="J114" s="48"/>
      <c r="K114" s="48"/>
    </row>
    <row r="115" spans="1:11" ht="15" x14ac:dyDescent="0.3">
      <c r="A115" s="67"/>
      <c r="B115" s="67"/>
      <c r="C115" s="67"/>
      <c r="D115" s="67"/>
      <c r="E115" s="67"/>
      <c r="F115" s="67"/>
      <c r="G115" s="67"/>
    </row>
    <row r="139" spans="2:2" x14ac:dyDescent="0.2">
      <c r="B139" s="176"/>
    </row>
    <row r="141" spans="2:2" x14ac:dyDescent="0.2">
      <c r="B141" s="176"/>
    </row>
  </sheetData>
  <mergeCells count="91">
    <mergeCell ref="A2:M3"/>
    <mergeCell ref="A4:M5"/>
    <mergeCell ref="A7:D8"/>
    <mergeCell ref="E7:F7"/>
    <mergeCell ref="G7:H7"/>
    <mergeCell ref="K7:M7"/>
    <mergeCell ref="E8:H8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  <mergeCell ref="G12:H12"/>
    <mergeCell ref="A13:D13"/>
    <mergeCell ref="E13:F13"/>
    <mergeCell ref="G13:H13"/>
    <mergeCell ref="A14:D14"/>
    <mergeCell ref="E14:F14"/>
    <mergeCell ref="G14:H14"/>
    <mergeCell ref="A15:D15"/>
    <mergeCell ref="E15:F15"/>
    <mergeCell ref="G15:H15"/>
    <mergeCell ref="A16:D16"/>
    <mergeCell ref="E16:F16"/>
    <mergeCell ref="G16:H16"/>
    <mergeCell ref="A18:K19"/>
    <mergeCell ref="A22:K23"/>
    <mergeCell ref="A24:K25"/>
    <mergeCell ref="A26:A27"/>
    <mergeCell ref="B26:D27"/>
    <mergeCell ref="E26:F27"/>
    <mergeCell ref="A36:C36"/>
    <mergeCell ref="D36:E36"/>
    <mergeCell ref="B28:D28"/>
    <mergeCell ref="E28:F28"/>
    <mergeCell ref="I28:K28"/>
    <mergeCell ref="B29:D29"/>
    <mergeCell ref="E29:F29"/>
    <mergeCell ref="B30:D30"/>
    <mergeCell ref="E30:F30"/>
    <mergeCell ref="I30:K30"/>
    <mergeCell ref="A31:F31"/>
    <mergeCell ref="A33:F33"/>
    <mergeCell ref="D34:E34"/>
    <mergeCell ref="A35:C35"/>
    <mergeCell ref="D35:E35"/>
    <mergeCell ref="A37:C37"/>
    <mergeCell ref="D37:E37"/>
    <mergeCell ref="A38:C38"/>
    <mergeCell ref="D38:E38"/>
    <mergeCell ref="A39:C39"/>
    <mergeCell ref="D39:E39"/>
    <mergeCell ref="A67:C67"/>
    <mergeCell ref="D67:F67"/>
    <mergeCell ref="A40:F40"/>
    <mergeCell ref="A45:K46"/>
    <mergeCell ref="A47:K48"/>
    <mergeCell ref="A51:E51"/>
    <mergeCell ref="A52:A53"/>
    <mergeCell ref="B52:D52"/>
    <mergeCell ref="E52:E53"/>
    <mergeCell ref="B53:D53"/>
    <mergeCell ref="B54:D54"/>
    <mergeCell ref="B55:D55"/>
    <mergeCell ref="B56:D56"/>
    <mergeCell ref="B57:D57"/>
    <mergeCell ref="A64:K65"/>
    <mergeCell ref="A68:C68"/>
    <mergeCell ref="D68:F68"/>
    <mergeCell ref="A69:B69"/>
    <mergeCell ref="D69:E69"/>
    <mergeCell ref="A70:B70"/>
    <mergeCell ref="D70:E70"/>
    <mergeCell ref="A110:G110"/>
    <mergeCell ref="A71:B71"/>
    <mergeCell ref="D71:E71"/>
    <mergeCell ref="A72:B72"/>
    <mergeCell ref="D72:E72"/>
    <mergeCell ref="A73:B73"/>
    <mergeCell ref="D73:E73"/>
    <mergeCell ref="A78:K78"/>
    <mergeCell ref="A80:G80"/>
    <mergeCell ref="A88:G88"/>
    <mergeCell ref="A95:G95"/>
    <mergeCell ref="A102:G10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Содержание</vt:lpstr>
      <vt:lpstr>Grandvalira</vt:lpstr>
      <vt:lpstr>Shusski</vt:lpstr>
      <vt:lpstr>Ski Calbo</vt:lpstr>
      <vt:lpstr>Palau de Gel</vt:lpstr>
      <vt:lpstr>Caldea</vt:lpstr>
      <vt:lpstr>INUU</vt:lpstr>
      <vt:lpstr>Naturlandia</vt:lpstr>
      <vt:lpstr>Vallnord</vt:lpstr>
      <vt:lpstr>Esports Rossell</vt:lpstr>
      <vt:lpstr>Nordic Esports</vt:lpstr>
      <vt:lpstr>Rent a car Ifrent</vt:lpstr>
      <vt:lpstr>Расписание автобусов</vt:lpstr>
      <vt:lpstr>Grandvalira!Область_печати</vt:lpstr>
      <vt:lpstr>Содержание!Область_печати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"Dmitriy" &lt;support@ancodes.com&gt;</dc:creator>
  <cp:lastModifiedBy>Александр</cp:lastModifiedBy>
  <cp:lastPrinted>2014-09-08T14:16:40Z</cp:lastPrinted>
  <dcterms:created xsi:type="dcterms:W3CDTF">2009-09-14T12:25:13Z</dcterms:created>
  <dcterms:modified xsi:type="dcterms:W3CDTF">2014-10-02T12:43:23Z</dcterms:modified>
</cp:coreProperties>
</file>